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GLK\Desktop\"/>
    </mc:Choice>
  </mc:AlternateContent>
  <bookViews>
    <workbookView xWindow="-120" yWindow="-120" windowWidth="29040" windowHeight="15720" tabRatio="939"/>
  </bookViews>
  <sheets>
    <sheet name="INDEX" sheetId="2" r:id="rId1"/>
    <sheet name="직원편성표" sheetId="283" r:id="rId2"/>
    <sheet name="중국" sheetId="461" r:id="rId3"/>
    <sheet name="상해" sheetId="462" r:id="rId4"/>
    <sheet name="베트남" sheetId="455" r:id="rId5"/>
    <sheet name="아시아" sheetId="95" r:id="rId6"/>
    <sheet name="1아시아" sheetId="456" r:id="rId7"/>
    <sheet name="홍콩&amp;쉐코우" sheetId="457" r:id="rId8"/>
    <sheet name="일본" sheetId="473" r:id="rId9"/>
    <sheet name="유럽, 지중해" sheetId="468" r:id="rId10"/>
    <sheet name="중동" sheetId="469" r:id="rId11"/>
    <sheet name="미주" sheetId="471" r:id="rId12"/>
    <sheet name="중남미" sheetId="472" r:id="rId13"/>
    <sheet name="오세아니아, 아프리카" sheetId="470" r:id="rId14"/>
  </sheets>
  <definedNames>
    <definedName name="_1Excel_BuiltIn_Print_Area_1_1" localSheetId="6">#REF!</definedName>
    <definedName name="_1Excel_BuiltIn_Print_Area_1_1" localSheetId="4">#REF!</definedName>
    <definedName name="_1Excel_BuiltIn_Print_Area_1_1" localSheetId="5">#REF!</definedName>
    <definedName name="_1Excel_BuiltIn_Print_Area_1_1" localSheetId="13">#REF!</definedName>
    <definedName name="_1Excel_BuiltIn_Print_Area_1_1" localSheetId="12">#REF!</definedName>
    <definedName name="_1Excel_BuiltIn_Print_Area_1_1" localSheetId="10">#REF!</definedName>
    <definedName name="_1Excel_BuiltIn_Print_Area_1_1" localSheetId="1">#REF!</definedName>
    <definedName name="_1Excel_BuiltIn_Print_Area_1_1" localSheetId="7">#REF!</definedName>
    <definedName name="_1Excel_BuiltIn_Print_Area_1_1">#REF!</definedName>
    <definedName name="_2Excel_BuiltIn_Print_Area_1_1" localSheetId="6">#REF!</definedName>
    <definedName name="_2Excel_BuiltIn_Print_Area_1_1" localSheetId="11">#REF!</definedName>
    <definedName name="_2Excel_BuiltIn_Print_Area_1_1" localSheetId="4">#REF!</definedName>
    <definedName name="_2Excel_BuiltIn_Print_Area_1_1" localSheetId="5">#REF!</definedName>
    <definedName name="_2Excel_BuiltIn_Print_Area_1_1" localSheetId="9">#REF!</definedName>
    <definedName name="_2Excel_BuiltIn_Print_Area_1_1" localSheetId="12">#REF!</definedName>
    <definedName name="_2Excel_BuiltIn_Print_Area_1_1" localSheetId="1">#REF!</definedName>
    <definedName name="_2Excel_BuiltIn_Print_Area_1_1" localSheetId="7">#REF!</definedName>
    <definedName name="_2Excel_BuiltIn_Print_Area_1_1">#REF!</definedName>
    <definedName name="anchor0" localSheetId="6">#REF!</definedName>
    <definedName name="anchor0" localSheetId="11">#REF!</definedName>
    <definedName name="anchor0" localSheetId="4">#REF!</definedName>
    <definedName name="anchor0" localSheetId="5">#REF!</definedName>
    <definedName name="anchor0" localSheetId="13">#REF!</definedName>
    <definedName name="anchor0" localSheetId="9">#REF!</definedName>
    <definedName name="anchor0" localSheetId="12">#REF!</definedName>
    <definedName name="anchor0" localSheetId="10">#REF!</definedName>
    <definedName name="anchor0" localSheetId="1">#REF!</definedName>
    <definedName name="anchor0" localSheetId="7">#REF!</definedName>
    <definedName name="anchor0">#REF!</definedName>
    <definedName name="anchor0_6">"$#REF!.$K$28"</definedName>
    <definedName name="Excel_BuiltIn_Print_Area_1___0">"$#REF!.$A$2:$I$30"</definedName>
    <definedName name="Excel_BuiltIn_Print_Area_1_1" localSheetId="6">#REF!</definedName>
    <definedName name="Excel_BuiltIn_Print_Area_1_1" localSheetId="11">#REF!</definedName>
    <definedName name="Excel_BuiltIn_Print_Area_1_1" localSheetId="4">#REF!</definedName>
    <definedName name="Excel_BuiltIn_Print_Area_1_1" localSheetId="5">#REF!</definedName>
    <definedName name="Excel_BuiltIn_Print_Area_1_1" localSheetId="13">#REF!</definedName>
    <definedName name="Excel_BuiltIn_Print_Area_1_1" localSheetId="9">#REF!</definedName>
    <definedName name="Excel_BuiltIn_Print_Area_1_1" localSheetId="12">#REF!</definedName>
    <definedName name="Excel_BuiltIn_Print_Area_1_1" localSheetId="10">#REF!</definedName>
    <definedName name="Excel_BuiltIn_Print_Area_1_1" localSheetId="1">#REF!</definedName>
    <definedName name="Excel_BuiltIn_Print_Area_1_1" localSheetId="7">#REF!</definedName>
    <definedName name="Excel_BuiltIn_Print_Area_1_1">#REF!</definedName>
    <definedName name="Excel_BuiltIn_Print_Area_1_1___0">"$#REF!.$A$2:$I$30"</definedName>
    <definedName name="Excel_BuiltIn_Print_Area_1_1___0___0">"$#REF!.$A$1:$H$37"</definedName>
    <definedName name="Excel_BuiltIn_Print_Area_1_1___0___0___0">"$#REF!.$A$1:$H$37"</definedName>
    <definedName name="Excel_BuiltIn_Print_Area_1_1___0___0___12">"$#REF!.$A$2:$H$32"</definedName>
    <definedName name="Excel_BuiltIn_Print_Area_1_1___0___0_12">"$#REF!.$A$2:$H$32"</definedName>
    <definedName name="Excel_BuiltIn_Print_Area_1_1___0___0_5">"$#REF!.$A$1:$H$42"</definedName>
    <definedName name="Excel_BuiltIn_Print_Area_1_1___0___12">"$#REF!.$A$2:$H$32"</definedName>
    <definedName name="Excel_BuiltIn_Print_Area_1_1___0___4">"$#REF!.$A$2:$H$35"</definedName>
    <definedName name="Excel_BuiltIn_Print_Area_1_1___0___4___0">"$#REF!.$A$1:$H$40"</definedName>
    <definedName name="Excel_BuiltIn_Print_Area_1_1___0___4_12">"$#REF!.$A$2:$H$35"</definedName>
    <definedName name="Excel_BuiltIn_Print_Area_1_1___0___4_5">"$#REF!.$A$1:$H$44"</definedName>
    <definedName name="Excel_BuiltIn_Print_Area_1_1___0_1">"$#REF!.$A$1:$I$33"</definedName>
    <definedName name="Excel_BuiltIn_Print_Area_1_1___0_11">"$#REF!.$A$2:$H$30"</definedName>
    <definedName name="Excel_BuiltIn_Print_Area_1_1___0_11___0">"$#REF!.$A$1:$H$33"</definedName>
    <definedName name="Excel_BuiltIn_Print_Area_1_1___0_11_12">"$#REF!.$A$2:$H$30"</definedName>
    <definedName name="Excel_BuiltIn_Print_Area_1_1___0_11_5">"$#REF!.$A$1:$H$38"</definedName>
    <definedName name="Excel_BuiltIn_Print_Area_1_1___0_12">"$#REF!.$A$2:$H$32"</definedName>
    <definedName name="Excel_BuiltIn_Print_Area_1_1___0_4">"$#REF!.$A$2:$H$32"</definedName>
    <definedName name="Excel_BuiltIn_Print_Area_1_1___0_4___0">"$#REF!.$A$1:$H$37"</definedName>
    <definedName name="Excel_BuiltIn_Print_Area_1_1___0_4_1">"$#REF!.$A$2:$H$35"</definedName>
    <definedName name="Excel_BuiltIn_Print_Area_1_1___0_4_1___0">"$#REF!.$A$1:$H$40"</definedName>
    <definedName name="Excel_BuiltIn_Print_Area_1_1___0_4_1_1">"$#REF!.$A$2:$H$35"</definedName>
    <definedName name="Excel_BuiltIn_Print_Area_1_1___0_4_1_1___0">"$#REF!.$A$1:$H$40"</definedName>
    <definedName name="Excel_BuiltIn_Print_Area_1_1___0_4_1_1_12">"$#REF!.$A$2:$H$35"</definedName>
    <definedName name="Excel_BuiltIn_Print_Area_1_1___0_4_1_1_5">"$#REF!.$A$1:$H$44"</definedName>
    <definedName name="Excel_BuiltIn_Print_Area_1_1___0_4_1_12">"$#REF!.$A$2:$H$35"</definedName>
    <definedName name="Excel_BuiltIn_Print_Area_1_1___0_4_1_5">"$#REF!.$A$1:$H$44"</definedName>
    <definedName name="Excel_BuiltIn_Print_Area_1_1___0_4_12">"$#REF!.$A$2:$H$32"</definedName>
    <definedName name="Excel_BuiltIn_Print_Area_1_1___0_4_5">"$#REF!.$A$1:$H$42"</definedName>
    <definedName name="Excel_BuiltIn_Print_Area_1_1___0_5">"$#REF!.$A$2:$H$30"</definedName>
    <definedName name="Excel_BuiltIn_Print_Area_1_1___0_5___0">"$#REF!.$A$1:$H$42"</definedName>
    <definedName name="Excel_BuiltIn_Print_Area_1_1___0_5_1">"$#REF!.$A$1:$H$33"</definedName>
    <definedName name="Excel_BuiltIn_Print_Area_1_1___0_5_12">"$#REF!.$A$2:$H$30"</definedName>
    <definedName name="Excel_BuiltIn_Print_Area_1_1___0_5_5">"$#REF!.$A$1:$H$38"</definedName>
    <definedName name="Excel_BuiltIn_Print_Area_1_1___0_9">"$#REF!.$A$2:$I$32"</definedName>
    <definedName name="Excel_BuiltIn_Print_Area_1_1___0_9___0">"$#REF!.$A$1:$I$35"</definedName>
    <definedName name="Excel_BuiltIn_Print_Area_1_1___0_9___0___0">"$#REF!.$A$1:$H$35"</definedName>
    <definedName name="Excel_BuiltIn_Print_Area_1_1___0_9___0___12">"$#REF!.$A$2:$H$32"</definedName>
    <definedName name="Excel_BuiltIn_Print_Area_1_1___0_9___0_12">"$#REF!.$A$2:$H$32"</definedName>
    <definedName name="Excel_BuiltIn_Print_Area_1_1___0_9___0_5">"$#REF!.$A$1:$H$40"</definedName>
    <definedName name="Excel_BuiltIn_Print_Area_1_1___0_9_11">"$#REF!.$A$2:$H$33"</definedName>
    <definedName name="Excel_BuiltIn_Print_Area_1_1___0_9_11___0">"$#REF!.$A$1:$H$38"</definedName>
    <definedName name="Excel_BuiltIn_Print_Area_1_1___0_9_11_12">"$#REF!.$A$2:$H$33"</definedName>
    <definedName name="Excel_BuiltIn_Print_Area_1_1___0_9_11_5">"$#REF!.$A$1:$H$43"</definedName>
    <definedName name="Excel_BuiltIn_Print_Area_1_1___0_9_12">"$#REF!.$A$2:$I$32"</definedName>
    <definedName name="Excel_BuiltIn_Print_Area_1_1___0_9_4">"$#REF!.$A$2:$H$32"</definedName>
    <definedName name="Excel_BuiltIn_Print_Area_1_1___0_9_4___0">"$#REF!.$A$1:$H$35"</definedName>
    <definedName name="Excel_BuiltIn_Print_Area_1_1___0_9_4_1">"$#REF!.$A$2:$H$33"</definedName>
    <definedName name="Excel_BuiltIn_Print_Area_1_1___0_9_4_1___0">"$#REF!.$A$1:$H$38"</definedName>
    <definedName name="Excel_BuiltIn_Print_Area_1_1___0_9_4_1_1">"$#REF!.$A$2:$H$33"</definedName>
    <definedName name="Excel_BuiltIn_Print_Area_1_1___0_9_4_1_1___0">"$#REF!.$A$1:$H$38"</definedName>
    <definedName name="Excel_BuiltIn_Print_Area_1_1___0_9_4_1_1_12">"$#REF!.$A$2:$H$33"</definedName>
    <definedName name="Excel_BuiltIn_Print_Area_1_1___0_9_4_1_1_5">"$#REF!.$A$1:$H$43"</definedName>
    <definedName name="Excel_BuiltIn_Print_Area_1_1___0_9_4_1_12">"$#REF!.$A$2:$H$33"</definedName>
    <definedName name="Excel_BuiltIn_Print_Area_1_1___0_9_4_1_5">"$#REF!.$A$1:$H$43"</definedName>
    <definedName name="Excel_BuiltIn_Print_Area_1_1___0_9_4_12">"$#REF!.$A$2:$H$32"</definedName>
    <definedName name="Excel_BuiltIn_Print_Area_1_1___0_9_4_5">"$#REF!.$A$1:$H$40"</definedName>
    <definedName name="Excel_BuiltIn_Print_Area_1_1___0_9_5">"$#REF!.$A$2:$H$33"</definedName>
    <definedName name="Excel_BuiltIn_Print_Area_1_1___0_9_5___0">"$#REF!.$A$1:$I$40"</definedName>
    <definedName name="Excel_BuiltIn_Print_Area_1_1___0_9_5_1">"$#REF!.$A$1:$H$38"</definedName>
    <definedName name="Excel_BuiltIn_Print_Area_1_1___0_9_5_12">"$#REF!.$A$2:$H$33"</definedName>
    <definedName name="Excel_BuiltIn_Print_Area_1_1___0_9_5_5">"$#REF!.$A$1:$H$43"</definedName>
    <definedName name="Excel_BuiltIn_Print_Area_1_1___12">"$#REF!.$A$2:$I$30"</definedName>
    <definedName name="Excel_BuiltIn_Print_Area_1_1___3">"$#REF!.$A$2:$I$30"</definedName>
    <definedName name="Excel_BuiltIn_Print_Area_1_1___3___0">"$#REF!.$A$1:$I$32"</definedName>
    <definedName name="Excel_BuiltIn_Print_Area_1_1___3_12">"$#REF!.$A$2:$I$30"</definedName>
    <definedName name="Excel_BuiltIn_Print_Area_1_1___3_5">"$#REF!.$A$1:$I$37"</definedName>
    <definedName name="Excel_BuiltIn_Print_Area_1_1___4">"$#REF!.$A$2:$I$32"</definedName>
    <definedName name="Excel_BuiltIn_Print_Area_1_1___4___0">"$#REF!.$A$1:$I$36"</definedName>
    <definedName name="Excel_BuiltIn_Print_Area_1_1___4_12">"$#REF!.$A$2:$I$32"</definedName>
    <definedName name="Excel_BuiltIn_Print_Area_1_1___4_5">"$#REF!.$A$1:$I$41"</definedName>
    <definedName name="Excel_BuiltIn_Print_Area_1_1___5">"$#REF!.$A$2:$I$30"</definedName>
    <definedName name="Excel_BuiltIn_Print_Area_1_1___5___0">"$#REF!.$A$1:$I$32"</definedName>
    <definedName name="Excel_BuiltIn_Print_Area_1_1___5_12">"$#REF!.$A$2:$I$30"</definedName>
    <definedName name="Excel_BuiltIn_Print_Area_1_1___5_5">"$#REF!.$A$1:$I$37"</definedName>
    <definedName name="Excel_BuiltIn_Print_Area_1_1_1">"$#REF!.$A$2:$I$30"</definedName>
    <definedName name="Excel_BuiltIn_Print_Area_1_1_1___0">"$#REF!.$A$1:$IV$31968"</definedName>
    <definedName name="Excel_BuiltIn_Print_Area_1_1_1___0___0">"$#REF!.$A$1:$H$33"</definedName>
    <definedName name="Excel_BuiltIn_Print_Area_1_1_1___0___12">"$#REF!.$A$2:$H$30"</definedName>
    <definedName name="Excel_BuiltIn_Print_Area_1_1_1___0_12">"$#REF!.$A$2:$H$30"</definedName>
    <definedName name="Excel_BuiltIn_Print_Area_1_1_1___0_5">"$#REF!.$A$1:$H$38"</definedName>
    <definedName name="Excel_BuiltIn_Print_Area_1_1_1___4">"$#REF!.$A$2:$H$32"</definedName>
    <definedName name="Excel_BuiltIn_Print_Area_1_1_1___4___0">"$#REF!.$A$1:$H$37"</definedName>
    <definedName name="Excel_BuiltIn_Print_Area_1_1_1___4_12">"$#REF!.$A$2:$H$32"</definedName>
    <definedName name="Excel_BuiltIn_Print_Area_1_1_1___4_5">"$#REF!.$A$1:$H$42"</definedName>
    <definedName name="Excel_BuiltIn_Print_Area_1_1_1_1">"$#REF!.$A$2:$AMJ$31963"</definedName>
    <definedName name="Excel_BuiltIn_Print_Area_1_1_1_1___0">"$#REF!.$A$1:$H$33"</definedName>
    <definedName name="Excel_BuiltIn_Print_Area_1_1_1_1___0___0">"$#REF!.$A$1:$IU$31968"</definedName>
    <definedName name="Excel_BuiltIn_Print_Area_1_1_1_1___0___12">"$#REF!.$A$2:$IU$31963"</definedName>
    <definedName name="Excel_BuiltIn_Print_Area_1_1_1_1___0_12">"$#REF!.$A$2:$IU$31963"</definedName>
    <definedName name="Excel_BuiltIn_Print_Area_1_1_1_1___0_5">"$#REF!.$A$1:$IU$31972"</definedName>
    <definedName name="Excel_BuiltIn_Print_Area_1_1_1_1___3">"$#REF!.$A$2:$H$32"</definedName>
    <definedName name="Excel_BuiltIn_Print_Area_1_1_1_1___3___0">"$#REF!.$A$1:$H$37"</definedName>
    <definedName name="Excel_BuiltIn_Print_Area_1_1_1_1___3_12">"$#REF!.$A$2:$H$32"</definedName>
    <definedName name="Excel_BuiltIn_Print_Area_1_1_1_1___3_5">"$#REF!.$A$1:$H$42"</definedName>
    <definedName name="Excel_BuiltIn_Print_Area_1_1_1_1___4">"$#REF!.$A$2:$IU$31965"</definedName>
    <definedName name="Excel_BuiltIn_Print_Area_1_1_1_1___4___0">"$#REF!.$A$1:$IU$31970"</definedName>
    <definedName name="Excel_BuiltIn_Print_Area_1_1_1_1___4_12">"$#REF!.$A$2:$IU$31965"</definedName>
    <definedName name="Excel_BuiltIn_Print_Area_1_1_1_1___4_5">"$#REF!.$A$1:$IU$31974"</definedName>
    <definedName name="Excel_BuiltIn_Print_Area_1_1_1_1_1">"$#REF!.$A$2:$H$30"</definedName>
    <definedName name="Excel_BuiltIn_Print_Area_1_1_1_1_1___0">"$#REF!.$A$1:$H$33"</definedName>
    <definedName name="Excel_BuiltIn_Print_Area_1_1_1_1_1_1">"$#REF!.$A$2:$H$30"</definedName>
    <definedName name="Excel_BuiltIn_Print_Area_1_1_1_1_1_1___0">"$#REF!.$A$1:$H$33"</definedName>
    <definedName name="Excel_BuiltIn_Print_Area_1_1_1_1_1_1___0___0">"$#REF!.$A$1:$IU$31968"</definedName>
    <definedName name="Excel_BuiltIn_Print_Area_1_1_1_1_1_1___0___12">"$#REF!.$A$2:$IU$31963"</definedName>
    <definedName name="Excel_BuiltIn_Print_Area_1_1_1_1_1_1___0_12">"$#REF!.$A$2:$IU$31963"</definedName>
    <definedName name="Excel_BuiltIn_Print_Area_1_1_1_1_1_1___0_5">"$#REF!.$A$1:$IU$31972"</definedName>
    <definedName name="Excel_BuiltIn_Print_Area_1_1_1_1_1_1_1">"$#REF!.$A$2:$H$30"</definedName>
    <definedName name="Excel_BuiltIn_Print_Area_1_1_1_1_1_1_1___0">"$#REF!.$A$1:$H$33"</definedName>
    <definedName name="Excel_BuiltIn_Print_Area_1_1_1_1_1_1_1_1">"$#REF!.$A$2:$H$30"</definedName>
    <definedName name="Excel_BuiltIn_Print_Area_1_1_1_1_1_1_1_1___0">"$#REF!.$A$1:$IU$31969"</definedName>
    <definedName name="Excel_BuiltIn_Print_Area_1_1_1_1_1_1_1_1_1">"$#REF!.$A$2:$IU$31964"</definedName>
    <definedName name="Excel_BuiltIn_Print_Area_1_1_1_1_1_1_1_1_1___0">"$#REF!.$A$1:$IU$31973"</definedName>
    <definedName name="Excel_BuiltIn_Print_Area_1_1_1_1_1_1_1_1_1_1">"$#REF!.$A$2:$H$30"</definedName>
    <definedName name="Excel_BuiltIn_Print_Area_1_1_1_1_1_1_1_1_1_1___0">"$#REF!.$A$1:$H$33"</definedName>
    <definedName name="Excel_BuiltIn_Print_Area_1_1_1_1_1_1_1_1_1_1_1">"$#REF!.$A$2:$H$30"</definedName>
    <definedName name="Excel_BuiltIn_Print_Area_1_1_1_1_1_1_1_1_1_1_1___0">"$#REF!.$A$1:$I$36"</definedName>
    <definedName name="Excel_BuiltIn_Print_Area_1_1_1_1_1_1_1_1_1_1_1_1">"$#REF!.$A$2:$IU$31964"</definedName>
    <definedName name="Excel_BuiltIn_Print_Area_1_1_1_1_1_1_1_1_1_1_1_1___0">"$#REF!.$A$1:$IU$31969"</definedName>
    <definedName name="Excel_BuiltIn_Print_Area_1_1_1_1_1_1_1_1_1_1_1_1_1">"$#REF!.$A$1:$H$33"</definedName>
    <definedName name="Excel_BuiltIn_Print_Area_1_1_1_1_1_1_1_1_1_1_1_1_1_1">"$#REF!.$A$1:$IU$31969"</definedName>
    <definedName name="Excel_BuiltIn_Print_Area_1_1_1_1_1_1_1_1_1_1_1_1_1_1_1">"$#REF!.$A$1:$IU$31969"</definedName>
    <definedName name="Excel_BuiltIn_Print_Area_1_1_1_1_1_1_1_1_1_1_1_12">"$#REF!.$A$2:$IU$31964"</definedName>
    <definedName name="Excel_BuiltIn_Print_Area_1_1_1_1_1_1_1_1_1_1_1_5">"$#REF!.$A$1:$IU$31973"</definedName>
    <definedName name="Excel_BuiltIn_Print_Area_1_1_1_1_1_1_1_1_1_1_12">"$#REF!.$A$2:$H$30"</definedName>
    <definedName name="Excel_BuiltIn_Print_Area_1_1_1_1_1_1_1_1_1_1_5">"$#REF!.$A$1:$H$38"</definedName>
    <definedName name="Excel_BuiltIn_Print_Area_1_1_1_1_1_1_1_1_1_12">"$#REF!.$A$2:$H$30"</definedName>
    <definedName name="Excel_BuiltIn_Print_Area_1_1_1_1_1_1_1_1_1_5">"$#REF!.$A$1:$H$38"</definedName>
    <definedName name="Excel_BuiltIn_Print_Area_1_1_1_1_1_1_1_1_12">"$#REF!.$A$2:$IU$31964"</definedName>
    <definedName name="Excel_BuiltIn_Print_Area_1_1_1_1_1_1_1_1_5">"$#REF!.$A$1:$H$38"</definedName>
    <definedName name="Excel_BuiltIn_Print_Area_1_1_1_1_1_1_1_12">"$#REF!.$A$2:$H$30"</definedName>
    <definedName name="Excel_BuiltIn_Print_Area_1_1_1_1_1_1_1_5">"$#REF!.$A$1:$H$38"</definedName>
    <definedName name="Excel_BuiltIn_Print_Area_1_1_1_1_1_1_12">"$#REF!.$A$2:$H$30"</definedName>
    <definedName name="Excel_BuiltIn_Print_Area_1_1_1_1_1_1_5">"$#REF!.$A$1:$H$38"</definedName>
    <definedName name="Excel_BuiltIn_Print_Area_1_1_1_1_1_12">"$#REF!.$A$2:$H$30"</definedName>
    <definedName name="Excel_BuiltIn_Print_Area_1_1_1_1_1_4">"$#REF!.$A$2:$H$32"</definedName>
    <definedName name="Excel_BuiltIn_Print_Area_1_1_1_1_1_4___0">"$#REF!.$A$1:$H$37"</definedName>
    <definedName name="Excel_BuiltIn_Print_Area_1_1_1_1_1_4_12">"$#REF!.$A$2:$H$32"</definedName>
    <definedName name="Excel_BuiltIn_Print_Area_1_1_1_1_1_4_5">"$#REF!.$A$1:$H$42"</definedName>
    <definedName name="Excel_BuiltIn_Print_Area_1_1_1_1_1_5">"$#REF!.$A$1:$H$38"</definedName>
    <definedName name="Excel_BuiltIn_Print_Area_1_1_1_1_12">"$#REF!.$A$2:$H$30"</definedName>
    <definedName name="Excel_BuiltIn_Print_Area_1_1_1_1_3">"$#REF!.$A$2:$H$32"</definedName>
    <definedName name="Excel_BuiltIn_Print_Area_1_1_1_1_3___0">"$#REF!.$A$1:$H$37"</definedName>
    <definedName name="Excel_BuiltIn_Print_Area_1_1_1_1_3_12">"$#REF!.$A$2:$H$32"</definedName>
    <definedName name="Excel_BuiltIn_Print_Area_1_1_1_1_3_5">"$#REF!.$A$1:$H$42"</definedName>
    <definedName name="Excel_BuiltIn_Print_Area_1_1_1_1_4">"$#REF!.$A$2:$IU$31965"</definedName>
    <definedName name="Excel_BuiltIn_Print_Area_1_1_1_1_4___0">"$#REF!.$A$1:$IU$31970"</definedName>
    <definedName name="Excel_BuiltIn_Print_Area_1_1_1_1_4_1">"$#REF!.$A$2:$IU$31966"</definedName>
    <definedName name="Excel_BuiltIn_Print_Area_1_1_1_1_4_1___0">"$#REF!.$A$1:$IU$31971"</definedName>
    <definedName name="Excel_BuiltIn_Print_Area_1_1_1_1_4_1_12">"$#REF!.$A$2:$IU$31966"</definedName>
    <definedName name="Excel_BuiltIn_Print_Area_1_1_1_1_4_1_5">"$#REF!.$A$1:$IU$31975"</definedName>
    <definedName name="Excel_BuiltIn_Print_Area_1_1_1_1_4_12">"$#REF!.$A$2:$IU$31965"</definedName>
    <definedName name="Excel_BuiltIn_Print_Area_1_1_1_1_4_4">"$#REF!.$A$2:$IU$31966"</definedName>
    <definedName name="Excel_BuiltIn_Print_Area_1_1_1_1_4_4___0">"$#REF!.$A$1:$IU$31971"</definedName>
    <definedName name="Excel_BuiltIn_Print_Area_1_1_1_1_4_4_12">"$#REF!.$A$2:$IU$31966"</definedName>
    <definedName name="Excel_BuiltIn_Print_Area_1_1_1_1_4_4_5">"$#REF!.$A$1:$IU$31975"</definedName>
    <definedName name="Excel_BuiltIn_Print_Area_1_1_1_1_4_5">"$#REF!.$A$1:$IU$31974"</definedName>
    <definedName name="Excel_BuiltIn_Print_Area_1_1_1_1_5">"$#REF!.$A$1:$IV$31972"</definedName>
    <definedName name="Excel_BuiltIn_Print_Area_1_1_1_11">"$#REF!.$A$2:$H$32"</definedName>
    <definedName name="Excel_BuiltIn_Print_Area_1_1_1_11___0">"$#REF!.$A$1:$H$37"</definedName>
    <definedName name="Excel_BuiltIn_Print_Area_1_1_1_11_12">"$#REF!.$A$2:$H$32"</definedName>
    <definedName name="Excel_BuiltIn_Print_Area_1_1_1_11_5">"$#REF!.$A$1:$H$42"</definedName>
    <definedName name="Excel_BuiltIn_Print_Area_1_1_1_12">"$#REF!.$A$2:$AMJ$31963"</definedName>
    <definedName name="Excel_BuiltIn_Print_Area_1_1_1_4">"$#REF!.$A$2:$I$30"</definedName>
    <definedName name="Excel_BuiltIn_Print_Area_1_1_1_4___0">"$#REF!.$A$1:$I$32"</definedName>
    <definedName name="Excel_BuiltIn_Print_Area_1_1_1_4_1">"$#REF!.$A$2:$H$32"</definedName>
    <definedName name="Excel_BuiltIn_Print_Area_1_1_1_4_1___0">"$#REF!.$A$1:$H$37"</definedName>
    <definedName name="Excel_BuiltIn_Print_Area_1_1_1_4_1_1">"$#REF!.$A$2:$H$32"</definedName>
    <definedName name="Excel_BuiltIn_Print_Area_1_1_1_4_1_1___0">"$#REF!.$A$1:$H$37"</definedName>
    <definedName name="Excel_BuiltIn_Print_Area_1_1_1_4_1_1_12">"$#REF!.$A$2:$H$32"</definedName>
    <definedName name="Excel_BuiltIn_Print_Area_1_1_1_4_1_1_5">"$#REF!.$A$1:$H$42"</definedName>
    <definedName name="Excel_BuiltIn_Print_Area_1_1_1_4_1_12">"$#REF!.$A$2:$H$32"</definedName>
    <definedName name="Excel_BuiltIn_Print_Area_1_1_1_4_1_5">"$#REF!.$A$1:$H$42"</definedName>
    <definedName name="Excel_BuiltIn_Print_Area_1_1_1_4_12">"$#REF!.$A$2:$I$30"</definedName>
    <definedName name="Excel_BuiltIn_Print_Area_1_1_1_4_5">"$#REF!.$A$1:$I$37"</definedName>
    <definedName name="Excel_BuiltIn_Print_Area_1_1_1_5">"$#REF!.$A$2:$H$32"</definedName>
    <definedName name="Excel_BuiltIn_Print_Area_1_1_1_5___0">"$#REF!.$A$1:$I$38"</definedName>
    <definedName name="Excel_BuiltIn_Print_Area_1_1_1_5_1">"$#REF!.$A$1:$H$37"</definedName>
    <definedName name="Excel_BuiltIn_Print_Area_1_1_1_5_12">"$#REF!.$A$2:$H$32"</definedName>
    <definedName name="Excel_BuiltIn_Print_Area_1_1_1_5_5">"$#REF!.$A$1:$H$42"</definedName>
    <definedName name="Excel_BuiltIn_Print_Area_1_1_10">"$#REF!.$A$2:$AMJ$31951"</definedName>
    <definedName name="Excel_BuiltIn_Print_Area_1_1_10___0">"$#REF!.$A$1:$IV$31956"</definedName>
    <definedName name="Excel_BuiltIn_Print_Area_1_1_10___0___0">"$#REF!.$A$1:$IU$31956"</definedName>
    <definedName name="Excel_BuiltIn_Print_Area_1_1_10___0___12">"$#REF!.$A$2:$IU$31951"</definedName>
    <definedName name="Excel_BuiltIn_Print_Area_1_1_10___0_12">"$#REF!.$A$2:$IU$31951"</definedName>
    <definedName name="Excel_BuiltIn_Print_Area_1_1_10___0_5">"$#REF!.$A$1:$IU$31960"</definedName>
    <definedName name="Excel_BuiltIn_Print_Area_1_1_10_11">"$#REF!.$A$2:$IU$31953"</definedName>
    <definedName name="Excel_BuiltIn_Print_Area_1_1_10_11___0">"$#REF!.$A$1:$IU$31958"</definedName>
    <definedName name="Excel_BuiltIn_Print_Area_1_1_10_11_12">"$#REF!.$A$2:$IU$31953"</definedName>
    <definedName name="Excel_BuiltIn_Print_Area_1_1_10_11_5">"$#REF!.$A$1:$IU$31962"</definedName>
    <definedName name="Excel_BuiltIn_Print_Area_1_1_10_12">"$#REF!.$A$2:$AMJ$31951"</definedName>
    <definedName name="Excel_BuiltIn_Print_Area_1_1_10_4">"$#REF!.$A$2:$IU$31952"</definedName>
    <definedName name="Excel_BuiltIn_Print_Area_1_1_10_4___0">"$#REF!.$A$1:$IU$31957"</definedName>
    <definedName name="Excel_BuiltIn_Print_Area_1_1_10_4_1">"$#REF!.$A$2:$IU$31953"</definedName>
    <definedName name="Excel_BuiltIn_Print_Area_1_1_10_4_1___0">"$#REF!.$A$1:$IU$31958"</definedName>
    <definedName name="Excel_BuiltIn_Print_Area_1_1_10_4_1_1">"$#REF!.$A$2:$IU$31954"</definedName>
    <definedName name="Excel_BuiltIn_Print_Area_1_1_10_4_1_1___0">"$#REF!.$A$1:$IU$31959"</definedName>
    <definedName name="Excel_BuiltIn_Print_Area_1_1_10_4_1_1_12">"$#REF!.$A$2:$IU$31954"</definedName>
    <definedName name="Excel_BuiltIn_Print_Area_1_1_10_4_1_1_5">"$#REF!.$A$1:$IU$31963"</definedName>
    <definedName name="Excel_BuiltIn_Print_Area_1_1_10_4_1_12">"$#REF!.$A$2:$IU$31953"</definedName>
    <definedName name="Excel_BuiltIn_Print_Area_1_1_10_4_1_5">"$#REF!.$A$1:$IU$31962"</definedName>
    <definedName name="Excel_BuiltIn_Print_Area_1_1_10_4_12">"$#REF!.$A$2:$IU$31952"</definedName>
    <definedName name="Excel_BuiltIn_Print_Area_1_1_10_4_4">"$#REF!.$A$2:$IU$31954"</definedName>
    <definedName name="Excel_BuiltIn_Print_Area_1_1_10_4_4___0">"$#REF!.$A$1:$IU$31959"</definedName>
    <definedName name="Excel_BuiltIn_Print_Area_1_1_10_4_4_12">"$#REF!.$A$2:$IU$31954"</definedName>
    <definedName name="Excel_BuiltIn_Print_Area_1_1_10_4_4_5">"$#REF!.$A$1:$IU$31963"</definedName>
    <definedName name="Excel_BuiltIn_Print_Area_1_1_10_4_5">"$#REF!.$A$1:$IU$31961"</definedName>
    <definedName name="Excel_BuiltIn_Print_Area_1_1_10_5">"$#REF!.$A$2:$IU$31953"</definedName>
    <definedName name="Excel_BuiltIn_Print_Area_1_1_10_5___0">"$#REF!.$A$1:$IV$31960"</definedName>
    <definedName name="Excel_BuiltIn_Print_Area_1_1_10_5_1">"$#REF!.$A$1:$IU$31958"</definedName>
    <definedName name="Excel_BuiltIn_Print_Area_1_1_10_5_12">"$#REF!.$A$2:$IU$31953"</definedName>
    <definedName name="Excel_BuiltIn_Print_Area_1_1_10_5_5">"$#REF!.$A$1:$IU$31962"</definedName>
    <definedName name="Excel_BuiltIn_Print_Area_1_1_11">"$#REF!.$A$2:$I$30"</definedName>
    <definedName name="Excel_BuiltIn_Print_Area_1_1_11___0">"$#REF!.$A$1:$I$32"</definedName>
    <definedName name="Excel_BuiltIn_Print_Area_1_1_11_12">"$#REF!.$A$2:$I$30"</definedName>
    <definedName name="Excel_BuiltIn_Print_Area_1_1_11_5">"$#REF!.$A$1:$I$37"</definedName>
    <definedName name="Excel_BuiltIn_Print_Area_1_1_12">"$#REF!.$A$2:$I$30"</definedName>
    <definedName name="Excel_BuiltIn_Print_Area_1_1_3">"$#REF!.$A$2:$I$30"</definedName>
    <definedName name="Excel_BuiltIn_Print_Area_1_1_3___0">"$#REF!.$A$1:$I$32"</definedName>
    <definedName name="Excel_BuiltIn_Print_Area_1_1_3_12">"$#REF!.$A$2:$I$30"</definedName>
    <definedName name="Excel_BuiltIn_Print_Area_1_1_3_5">"$#REF!.$A$1:$I$37"</definedName>
    <definedName name="Excel_BuiltIn_Print_Area_1_1_4">"$#REF!.$A$2:$I$32"</definedName>
    <definedName name="Excel_BuiltIn_Print_Area_1_1_4___0">"$#REF!.$A$1:$I$36"</definedName>
    <definedName name="Excel_BuiltIn_Print_Area_1_1_4_1">"$#REF!.$A$2:$I$32"</definedName>
    <definedName name="Excel_BuiltIn_Print_Area_1_1_4_1___0">"$#REF!.$A$1:$I$36"</definedName>
    <definedName name="Excel_BuiltIn_Print_Area_1_1_4_1_12">"$#REF!.$A$2:$I$32"</definedName>
    <definedName name="Excel_BuiltIn_Print_Area_1_1_4_1_5">"$#REF!.$A$1:$I$41"</definedName>
    <definedName name="Excel_BuiltIn_Print_Area_1_1_4_12">"$#REF!.$A$2:$I$32"</definedName>
    <definedName name="Excel_BuiltIn_Print_Area_1_1_4_5">"$#REF!.$A$1:$I$41"</definedName>
    <definedName name="Excel_BuiltIn_Print_Area_1_1_5">"$#REF!.$A$2:$I$30"</definedName>
    <definedName name="Excel_BuiltIn_Print_Area_1_1_5___0">"$#REF!.$A$1:$I$38"</definedName>
    <definedName name="Excel_BuiltIn_Print_Area_1_1_5_1">"$#REF!.$A$2:$I$30"</definedName>
    <definedName name="Excel_BuiltIn_Print_Area_1_1_5_1___0">"$#REF!.$A$1:$I$32"</definedName>
    <definedName name="Excel_BuiltIn_Print_Area_1_1_5_1___0___0">"$#REF!.$A$1:$I$32"</definedName>
    <definedName name="Excel_BuiltIn_Print_Area_1_1_5_1_1">"$#REF!.$A$2:$I$30"</definedName>
    <definedName name="Excel_BuiltIn_Print_Area_1_1_5_1_1___0">"$#REF!.$A$1:$I$32"</definedName>
    <definedName name="Excel_BuiltIn_Print_Area_1_1_5_1_1_1">"$#REF!.$A$1:$I$37"</definedName>
    <definedName name="Excel_BuiltIn_Print_Area_1_1_5_1_1_12">"$#REF!.$A$2:$I$30"</definedName>
    <definedName name="Excel_BuiltIn_Print_Area_1_1_5_1_12">"$#REF!.$A$2:$I$30"</definedName>
    <definedName name="Excel_BuiltIn_Print_Area_1_1_5_1_5">"$#REF!.$A$1:$I$37"</definedName>
    <definedName name="Excel_BuiltIn_Print_Area_1_1_5_12">"$#REF!.$A$2:$I$30"</definedName>
    <definedName name="Excel_BuiltIn_Print_Area_1_1_5_5">"$#REF!.$A$1:$I$37"</definedName>
    <definedName name="Excel_BuiltIn_Print_Area_1_1_8">"$#REF!.$A$2:$AMJ$31943"</definedName>
    <definedName name="Excel_BuiltIn_Print_Area_1_1_8___0">"$#REF!.$A$1:$IV$31948"</definedName>
    <definedName name="Excel_BuiltIn_Print_Area_1_1_8___0___0">"$#REF!.$A$1:$IU$31948"</definedName>
    <definedName name="Excel_BuiltIn_Print_Area_1_1_8___0___12">"$#REF!.$A$2:$IU$31943"</definedName>
    <definedName name="Excel_BuiltIn_Print_Area_1_1_8___0_12">"$#REF!.$A$2:$IU$31943"</definedName>
    <definedName name="Excel_BuiltIn_Print_Area_1_1_8___0_5">"$#REF!.$A$1:$IU$31952"</definedName>
    <definedName name="Excel_BuiltIn_Print_Area_1_1_8_11">"$#REF!.$A$2:$IU$31945"</definedName>
    <definedName name="Excel_BuiltIn_Print_Area_1_1_8_11___0">"$#REF!.$A$1:$IU$31950"</definedName>
    <definedName name="Excel_BuiltIn_Print_Area_1_1_8_11_12">"$#REF!.$A$2:$IU$31945"</definedName>
    <definedName name="Excel_BuiltIn_Print_Area_1_1_8_11_5">"$#REF!.$A$1:$IU$31954"</definedName>
    <definedName name="Excel_BuiltIn_Print_Area_1_1_8_12">"$#REF!.$A$2:$AMJ$31943"</definedName>
    <definedName name="Excel_BuiltIn_Print_Area_1_1_8_4">"$#REF!.$A$2:$IU$31944"</definedName>
    <definedName name="Excel_BuiltIn_Print_Area_1_1_8_4___0">"$#REF!.$A$1:$IU$31949"</definedName>
    <definedName name="Excel_BuiltIn_Print_Area_1_1_8_4_1">"$#REF!.$A$2:$IU$31945"</definedName>
    <definedName name="Excel_BuiltIn_Print_Area_1_1_8_4_1___0">"$#REF!.$A$1:$IU$31950"</definedName>
    <definedName name="Excel_BuiltIn_Print_Area_1_1_8_4_1_1">"$#REF!.$A$2:$IU$31946"</definedName>
    <definedName name="Excel_BuiltIn_Print_Area_1_1_8_4_1_1___0">"$#REF!.$A$1:$IU$31951"</definedName>
    <definedName name="Excel_BuiltIn_Print_Area_1_1_8_4_1_1_12">"$#REF!.$A$2:$IU$31946"</definedName>
    <definedName name="Excel_BuiltIn_Print_Area_1_1_8_4_1_1_5">"$#REF!.$A$1:$IU$31955"</definedName>
    <definedName name="Excel_BuiltIn_Print_Area_1_1_8_4_1_12">"$#REF!.$A$2:$IU$31945"</definedName>
    <definedName name="Excel_BuiltIn_Print_Area_1_1_8_4_1_5">"$#REF!.$A$1:$IU$31954"</definedName>
    <definedName name="Excel_BuiltIn_Print_Area_1_1_8_4_12">"$#REF!.$A$2:$IU$31944"</definedName>
    <definedName name="Excel_BuiltIn_Print_Area_1_1_8_4_4">"$#REF!.$A$2:$IU$31946"</definedName>
    <definedName name="Excel_BuiltIn_Print_Area_1_1_8_4_4___0">"$#REF!.$A$1:$IU$31951"</definedName>
    <definedName name="Excel_BuiltIn_Print_Area_1_1_8_4_4_12">"$#REF!.$A$2:$IU$31946"</definedName>
    <definedName name="Excel_BuiltIn_Print_Area_1_1_8_4_4_5">"$#REF!.$A$1:$IU$31955"</definedName>
    <definedName name="Excel_BuiltIn_Print_Area_1_1_8_4_5">"$#REF!.$A$1:$IU$31953"</definedName>
    <definedName name="Excel_BuiltIn_Print_Area_1_1_8_5">"$#REF!.$A$2:$IU$31945"</definedName>
    <definedName name="Excel_BuiltIn_Print_Area_1_1_8_5___0">"$#REF!.$A$1:$IV$31952"</definedName>
    <definedName name="Excel_BuiltIn_Print_Area_1_1_8_5_1">"$#REF!.$A$1:$IU$31950"</definedName>
    <definedName name="Excel_BuiltIn_Print_Area_1_1_8_5_12">"$#REF!.$A$2:$IU$31945"</definedName>
    <definedName name="Excel_BuiltIn_Print_Area_1_1_8_5_5">"$#REF!.$A$1:$IU$31954"</definedName>
    <definedName name="Excel_BuiltIn_Print_Area_1_1_9">"$#REF!.$A$2:$AMJ$31942"</definedName>
    <definedName name="Excel_BuiltIn_Print_Area_1_1_9___0">"$#REF!.$A$1:$IV$31947"</definedName>
    <definedName name="Excel_BuiltIn_Print_Area_1_1_9___0___0">"$#REF!.$A$1:$IU$31947"</definedName>
    <definedName name="Excel_BuiltIn_Print_Area_1_1_9___0___12">"$#REF!.$A$2:$IU$31942"</definedName>
    <definedName name="Excel_BuiltIn_Print_Area_1_1_9___0_12">"$#REF!.$A$2:$IU$31942"</definedName>
    <definedName name="Excel_BuiltIn_Print_Area_1_1_9___0_5">"$#REF!.$A$1:$IU$31951"</definedName>
    <definedName name="Excel_BuiltIn_Print_Area_1_1_9_11">"$#REF!.$A$2:$IU$31944"</definedName>
    <definedName name="Excel_BuiltIn_Print_Area_1_1_9_11___0">"$#REF!.$A$1:$IU$31949"</definedName>
    <definedName name="Excel_BuiltIn_Print_Area_1_1_9_11_12">"$#REF!.$A$2:$IU$31944"</definedName>
    <definedName name="Excel_BuiltIn_Print_Area_1_1_9_11_5">"$#REF!.$A$1:$IU$31953"</definedName>
    <definedName name="Excel_BuiltIn_Print_Area_1_1_9_12">"$#REF!.$A$2:$AMJ$31942"</definedName>
    <definedName name="Excel_BuiltIn_Print_Area_1_1_9_4">"$#REF!.$A$2:$IU$31943"</definedName>
    <definedName name="Excel_BuiltIn_Print_Area_1_1_9_4___0">"$#REF!.$A$1:$IU$31948"</definedName>
    <definedName name="Excel_BuiltIn_Print_Area_1_1_9_4_1">"$#REF!.$A$2:$IU$31944"</definedName>
    <definedName name="Excel_BuiltIn_Print_Area_1_1_9_4_1___0">"$#REF!.$A$1:$IU$31949"</definedName>
    <definedName name="Excel_BuiltIn_Print_Area_1_1_9_4_1_1">"$#REF!.$A$2:$IU$31945"</definedName>
    <definedName name="Excel_BuiltIn_Print_Area_1_1_9_4_1_1___0">"$#REF!.$A$1:$IU$31950"</definedName>
    <definedName name="Excel_BuiltIn_Print_Area_1_1_9_4_1_1_12">"$#REF!.$A$2:$IU$31945"</definedName>
    <definedName name="Excel_BuiltIn_Print_Area_1_1_9_4_1_1_5">"$#REF!.$A$1:$IU$31954"</definedName>
    <definedName name="Excel_BuiltIn_Print_Area_1_1_9_4_1_12">"$#REF!.$A$2:$IU$31944"</definedName>
    <definedName name="Excel_BuiltIn_Print_Area_1_1_9_4_1_5">"$#REF!.$A$1:$IU$31953"</definedName>
    <definedName name="Excel_BuiltIn_Print_Area_1_1_9_4_12">"$#REF!.$A$2:$IU$31943"</definedName>
    <definedName name="Excel_BuiltIn_Print_Area_1_1_9_4_4">"$#REF!.$A$2:$IU$31945"</definedName>
    <definedName name="Excel_BuiltIn_Print_Area_1_1_9_4_4___0">"$#REF!.$A$1:$IU$31950"</definedName>
    <definedName name="Excel_BuiltIn_Print_Area_1_1_9_4_4_12">"$#REF!.$A$2:$IU$31945"</definedName>
    <definedName name="Excel_BuiltIn_Print_Area_1_1_9_4_4_5">"$#REF!.$A$1:$IU$31954"</definedName>
    <definedName name="Excel_BuiltIn_Print_Area_1_1_9_4_5">"$#REF!.$A$1:$IU$31952"</definedName>
    <definedName name="Excel_BuiltIn_Print_Area_1_1_9_5">"$#REF!.$A$2:$IU$31944"</definedName>
    <definedName name="Excel_BuiltIn_Print_Area_1_1_9_5___0">"$#REF!.$A$1:$IV$31951"</definedName>
    <definedName name="Excel_BuiltIn_Print_Area_1_1_9_5_1">"$#REF!.$A$1:$IU$31949"</definedName>
    <definedName name="Excel_BuiltIn_Print_Area_1_1_9_5_12">"$#REF!.$A$2:$IU$31944"</definedName>
    <definedName name="Excel_BuiltIn_Print_Area_1_1_9_5_5">"$#REF!.$A$1:$IU$31953"</definedName>
    <definedName name="Excel_BuiltIn_Print_Area_1_2">"$#REF!.$A$2:$I$30"</definedName>
    <definedName name="Excel_BuiltIn_Print_Area_10___10" localSheetId="6">#REF!</definedName>
    <definedName name="Excel_BuiltIn_Print_Area_10___10" localSheetId="11">#REF!</definedName>
    <definedName name="Excel_BuiltIn_Print_Area_10___10" localSheetId="4">#REF!</definedName>
    <definedName name="Excel_BuiltIn_Print_Area_10___10" localSheetId="5">#REF!</definedName>
    <definedName name="Excel_BuiltIn_Print_Area_10___10" localSheetId="13">#REF!</definedName>
    <definedName name="Excel_BuiltIn_Print_Area_10___10" localSheetId="9">#REF!</definedName>
    <definedName name="Excel_BuiltIn_Print_Area_10___10" localSheetId="12">#REF!</definedName>
    <definedName name="Excel_BuiltIn_Print_Area_10___10" localSheetId="10">#REF!</definedName>
    <definedName name="Excel_BuiltIn_Print_Area_10___10" localSheetId="1">#REF!</definedName>
    <definedName name="Excel_BuiltIn_Print_Area_10___10" localSheetId="7">#REF!</definedName>
    <definedName name="Excel_BuiltIn_Print_Area_10___10">#REF!</definedName>
    <definedName name="Excel_BuiltIn_Print_Area_11_1" localSheetId="6">#REF!</definedName>
    <definedName name="Excel_BuiltIn_Print_Area_11_1" localSheetId="11">#REF!</definedName>
    <definedName name="Excel_BuiltIn_Print_Area_11_1" localSheetId="4">#REF!</definedName>
    <definedName name="Excel_BuiltIn_Print_Area_11_1" localSheetId="5">#REF!</definedName>
    <definedName name="Excel_BuiltIn_Print_Area_11_1" localSheetId="13">#REF!</definedName>
    <definedName name="Excel_BuiltIn_Print_Area_11_1" localSheetId="9">#REF!</definedName>
    <definedName name="Excel_BuiltIn_Print_Area_11_1" localSheetId="12">#REF!</definedName>
    <definedName name="Excel_BuiltIn_Print_Area_11_1" localSheetId="10">#REF!</definedName>
    <definedName name="Excel_BuiltIn_Print_Area_11_1" localSheetId="1">#REF!</definedName>
    <definedName name="Excel_BuiltIn_Print_Area_11_1" localSheetId="7">#REF!</definedName>
    <definedName name="Excel_BuiltIn_Print_Area_11_1">#REF!</definedName>
    <definedName name="Excel_BuiltIn_Print_Area_12_1" localSheetId="6">#REF!</definedName>
    <definedName name="Excel_BuiltIn_Print_Area_12_1" localSheetId="11">#REF!</definedName>
    <definedName name="Excel_BuiltIn_Print_Area_12_1" localSheetId="4">#REF!</definedName>
    <definedName name="Excel_BuiltIn_Print_Area_12_1" localSheetId="5">#REF!</definedName>
    <definedName name="Excel_BuiltIn_Print_Area_12_1" localSheetId="13">#REF!</definedName>
    <definedName name="Excel_BuiltIn_Print_Area_12_1" localSheetId="9">#REF!</definedName>
    <definedName name="Excel_BuiltIn_Print_Area_12_1" localSheetId="12">#REF!</definedName>
    <definedName name="Excel_BuiltIn_Print_Area_12_1" localSheetId="10">#REF!</definedName>
    <definedName name="Excel_BuiltIn_Print_Area_12_1" localSheetId="1">#REF!</definedName>
    <definedName name="Excel_BuiltIn_Print_Area_12_1" localSheetId="7">#REF!</definedName>
    <definedName name="Excel_BuiltIn_Print_Area_12_1">#REF!</definedName>
    <definedName name="Excel_BuiltIn_Print_Area_12_1_1" localSheetId="6">#REF!</definedName>
    <definedName name="Excel_BuiltIn_Print_Area_12_1_1" localSheetId="11">#REF!</definedName>
    <definedName name="Excel_BuiltIn_Print_Area_12_1_1" localSheetId="4">#REF!</definedName>
    <definedName name="Excel_BuiltIn_Print_Area_12_1_1" localSheetId="13">#REF!</definedName>
    <definedName name="Excel_BuiltIn_Print_Area_12_1_1" localSheetId="9">#REF!</definedName>
    <definedName name="Excel_BuiltIn_Print_Area_12_1_1" localSheetId="12">#REF!</definedName>
    <definedName name="Excel_BuiltIn_Print_Area_12_1_1" localSheetId="10">#REF!</definedName>
    <definedName name="Excel_BuiltIn_Print_Area_12_1_1" localSheetId="1">#REF!</definedName>
    <definedName name="Excel_BuiltIn_Print_Area_12_1_1" localSheetId="7">#REF!</definedName>
    <definedName name="Excel_BuiltIn_Print_Area_12_1_1">#REF!</definedName>
    <definedName name="Excel_BuiltIn_Print_Area_12_1_1_1" localSheetId="6">#REF!</definedName>
    <definedName name="Excel_BuiltIn_Print_Area_12_1_1_1" localSheetId="11">#REF!</definedName>
    <definedName name="Excel_BuiltIn_Print_Area_12_1_1_1" localSheetId="4">#REF!</definedName>
    <definedName name="Excel_BuiltIn_Print_Area_12_1_1_1" localSheetId="13">#REF!</definedName>
    <definedName name="Excel_BuiltIn_Print_Area_12_1_1_1" localSheetId="9">#REF!</definedName>
    <definedName name="Excel_BuiltIn_Print_Area_12_1_1_1" localSheetId="12">#REF!</definedName>
    <definedName name="Excel_BuiltIn_Print_Area_12_1_1_1" localSheetId="10">#REF!</definedName>
    <definedName name="Excel_BuiltIn_Print_Area_12_1_1_1" localSheetId="1">#REF!</definedName>
    <definedName name="Excel_BuiltIn_Print_Area_12_1_1_1" localSheetId="7">#REF!</definedName>
    <definedName name="Excel_BuiltIn_Print_Area_12_1_1_1">#REF!</definedName>
    <definedName name="Excel_BuiltIn_Print_Area_14_1">"$#REF!.$A$2:$H$172"</definedName>
    <definedName name="Excel_BuiltIn_Print_Area_14_1___0">"$#REF!.$A$1:$H$177"</definedName>
    <definedName name="Excel_BuiltIn_Print_Area_14_1_12">"$#REF!.$A$2:$H$172"</definedName>
    <definedName name="Excel_BuiltIn_Print_Area_14_1_5">"$#REF!.$A$1:$H$181"</definedName>
    <definedName name="Excel_BuiltIn_Print_Area_2___0">"$#REF!.$A$2:$H$34"</definedName>
    <definedName name="Excel_BuiltIn_Print_Area_2___0___0">"$#REF!.$A$1:$H$39"</definedName>
    <definedName name="Excel_BuiltIn_Print_Area_2___0___12">"$#REF!.$A$2:$H$34"</definedName>
    <definedName name="Excel_BuiltIn_Print_Area_2___0_12">"$#REF!.$A$2:$H$34"</definedName>
    <definedName name="Excel_BuiltIn_Print_Area_2___0_5">"$#REF!.$A$1:$H$44"</definedName>
    <definedName name="Excel_BuiltIn_Print_Area_2___11">NA()</definedName>
    <definedName name="Excel_BuiltIn_Print_Area_2___2">"$#REF!.$A$1:$H$44"</definedName>
    <definedName name="Excel_BuiltIn_Print_Area_2___5">NA()</definedName>
    <definedName name="Excel_BuiltIn_Print_Area_2___6">"$#REF!.$#REF!$#REF!:$#REF!$#REF!"</definedName>
    <definedName name="Excel_BuiltIn_Print_Area_2_1">"$#REF!.$A$2:$I$33"</definedName>
    <definedName name="Excel_BuiltIn_Print_Area_2_1___0">"$#REF!.$A$1:$I$38"</definedName>
    <definedName name="Excel_BuiltIn_Print_Area_2_1___0___0">"$#REF!.$A$1:$H$38"</definedName>
    <definedName name="Excel_BuiltIn_Print_Area_2_1___0___12">"$#REF!.$A$2:$H$33"</definedName>
    <definedName name="Excel_BuiltIn_Print_Area_2_1___0_12">"$#REF!.$A$2:$H$33"</definedName>
    <definedName name="Excel_BuiltIn_Print_Area_2_1___0_5">"$#REF!.$A$1:$H$43"</definedName>
    <definedName name="Excel_BuiltIn_Print_Area_2_1_1">"$#REF!.$A$2:$I$33"</definedName>
    <definedName name="Excel_BuiltIn_Print_Area_2_1_11">"$#REF!.$A$2:$H$36"</definedName>
    <definedName name="Excel_BuiltIn_Print_Area_2_1_11___0">"$#REF!.$A$1:$H$41"</definedName>
    <definedName name="Excel_BuiltIn_Print_Area_2_1_11_12">"$#REF!.$A$2:$H$36"</definedName>
    <definedName name="Excel_BuiltIn_Print_Area_2_1_11_5">"$#REF!.$A$1:$H$45"</definedName>
    <definedName name="Excel_BuiltIn_Print_Area_2_1_12">"$#REF!.$A$2:$I$33"</definedName>
    <definedName name="Excel_BuiltIn_Print_Area_2_1_4">"$#REF!.$A$2:$H$33"</definedName>
    <definedName name="Excel_BuiltIn_Print_Area_2_1_4___0">"$#REF!.$A$1:$H$38"</definedName>
    <definedName name="Excel_BuiltIn_Print_Area_2_1_4_1">"$#REF!.$A$2:$H$36"</definedName>
    <definedName name="Excel_BuiltIn_Print_Area_2_1_4_1___0">"$#REF!.$A$1:$H$41"</definedName>
    <definedName name="Excel_BuiltIn_Print_Area_2_1_4_1_1">"$#REF!.$A$2:$H$36"</definedName>
    <definedName name="Excel_BuiltIn_Print_Area_2_1_4_1_1___0">"$#REF!.$A$1:$H$41"</definedName>
    <definedName name="Excel_BuiltIn_Print_Area_2_1_4_1_1_12">"$#REF!.$A$2:$H$36"</definedName>
    <definedName name="Excel_BuiltIn_Print_Area_2_1_4_1_1_5">"$#REF!.$A$1:$H$45"</definedName>
    <definedName name="Excel_BuiltIn_Print_Area_2_1_4_1_12">"$#REF!.$A$2:$H$36"</definedName>
    <definedName name="Excel_BuiltIn_Print_Area_2_1_4_1_5">"$#REF!.$A$1:$H$45"</definedName>
    <definedName name="Excel_BuiltIn_Print_Area_2_1_4_12">"$#REF!.$A$2:$H$33"</definedName>
    <definedName name="Excel_BuiltIn_Print_Area_2_1_4_5">"$#REF!.$A$1:$H$43"</definedName>
    <definedName name="Excel_BuiltIn_Print_Area_2_1_5">"$#REF!.$A$2:$H$36"</definedName>
    <definedName name="Excel_BuiltIn_Print_Area_2_1_5___0">"$#REF!.$A$1:$I$43"</definedName>
    <definedName name="Excel_BuiltIn_Print_Area_2_1_5_1">"$#REF!.$A$1:$H$41"</definedName>
    <definedName name="Excel_BuiltIn_Print_Area_2_1_5_12">"$#REF!.$A$2:$H$36"</definedName>
    <definedName name="Excel_BuiltIn_Print_Area_2_1_5_5">"$#REF!.$A$1:$H$45"</definedName>
    <definedName name="Excel_BuiltIn_Print_Area_2_11">NA()</definedName>
    <definedName name="Excel_BuiltIn_Print_Area_2_11___0">NA()</definedName>
    <definedName name="Excel_BuiltIn_Print_Area_2_2">"$#REF!.$A$1:$H$44"</definedName>
    <definedName name="Excel_BuiltIn_Print_Area_2_4">"$#REF!.$A$2:$H$37"</definedName>
    <definedName name="Excel_BuiltIn_Print_Area_2_4___0">"$#REF!.$A$1:$H$42"</definedName>
    <definedName name="Excel_BuiltIn_Print_Area_2_4_1">"$#REF!.$A$2:$H$37"</definedName>
    <definedName name="Excel_BuiltIn_Print_Area_2_4_1___0">"$#REF!.$A$1:$H$42"</definedName>
    <definedName name="Excel_BuiltIn_Print_Area_2_4_1_12">"$#REF!.$A$2:$H$37"</definedName>
    <definedName name="Excel_BuiltIn_Print_Area_2_4_1_5">"$#REF!.$A$1:$H$46"</definedName>
    <definedName name="Excel_BuiltIn_Print_Area_2_4_12">"$#REF!.$A$2:$H$37"</definedName>
    <definedName name="Excel_BuiltIn_Print_Area_2_4_5">"$#REF!.$A$1:$H$46"</definedName>
    <definedName name="Excel_BuiltIn_Print_Area_2_5">NA()</definedName>
    <definedName name="Excel_BuiltIn_Print_Area_2_5___0">NA()</definedName>
    <definedName name="Excel_BuiltIn_Print_Area_2_6">NA()</definedName>
    <definedName name="Excel_BuiltIn_Print_Area_2_6___0">NA()</definedName>
    <definedName name="Excel_BuiltIn_Print_Area_2_8">NA()</definedName>
    <definedName name="Excel_BuiltIn_Print_Area_2_8___0">NA()</definedName>
    <definedName name="Excel_BuiltIn_Print_Area_2_9">NA()</definedName>
    <definedName name="Excel_BuiltIn_Print_Area_2_9___0">NA()</definedName>
    <definedName name="Excel_BuiltIn_Print_Area_3___0">"$#REF!.$A$2:$J$40"</definedName>
    <definedName name="Excel_BuiltIn_Print_Area_3_1" localSheetId="6">#REF!</definedName>
    <definedName name="Excel_BuiltIn_Print_Area_3_1" localSheetId="11">#REF!</definedName>
    <definedName name="Excel_BuiltIn_Print_Area_3_1" localSheetId="4">#REF!</definedName>
    <definedName name="Excel_BuiltIn_Print_Area_3_1" localSheetId="5">#REF!</definedName>
    <definedName name="Excel_BuiltIn_Print_Area_3_1" localSheetId="13">#REF!</definedName>
    <definedName name="Excel_BuiltIn_Print_Area_3_1" localSheetId="9">#REF!</definedName>
    <definedName name="Excel_BuiltIn_Print_Area_3_1" localSheetId="12">#REF!</definedName>
    <definedName name="Excel_BuiltIn_Print_Area_3_1" localSheetId="10">#REF!</definedName>
    <definedName name="Excel_BuiltIn_Print_Area_3_1" localSheetId="1">#REF!</definedName>
    <definedName name="Excel_BuiltIn_Print_Area_3_1" localSheetId="7">#REF!</definedName>
    <definedName name="Excel_BuiltIn_Print_Area_3_1">#REF!</definedName>
    <definedName name="Excel_BuiltIn_Print_Area_3_1_1" localSheetId="6">#REF!</definedName>
    <definedName name="Excel_BuiltIn_Print_Area_3_1_1" localSheetId="11">#REF!</definedName>
    <definedName name="Excel_BuiltIn_Print_Area_3_1_1" localSheetId="4">#REF!</definedName>
    <definedName name="Excel_BuiltIn_Print_Area_3_1_1" localSheetId="5">#REF!</definedName>
    <definedName name="Excel_BuiltIn_Print_Area_3_1_1" localSheetId="13">#REF!</definedName>
    <definedName name="Excel_BuiltIn_Print_Area_3_1_1" localSheetId="9">#REF!</definedName>
    <definedName name="Excel_BuiltIn_Print_Area_3_1_1" localSheetId="12">#REF!</definedName>
    <definedName name="Excel_BuiltIn_Print_Area_3_1_1" localSheetId="10">#REF!</definedName>
    <definedName name="Excel_BuiltIn_Print_Area_3_1_1" localSheetId="1">#REF!</definedName>
    <definedName name="Excel_BuiltIn_Print_Area_3_1_1" localSheetId="7">#REF!</definedName>
    <definedName name="Excel_BuiltIn_Print_Area_3_1_1">#REF!</definedName>
    <definedName name="Excel_BuiltIn_Print_Area_3_1_1_1" localSheetId="6">#REF!</definedName>
    <definedName name="Excel_BuiltIn_Print_Area_3_1_1_1" localSheetId="11">#REF!</definedName>
    <definedName name="Excel_BuiltIn_Print_Area_3_1_1_1" localSheetId="4">#REF!</definedName>
    <definedName name="Excel_BuiltIn_Print_Area_3_1_1_1" localSheetId="5">#REF!</definedName>
    <definedName name="Excel_BuiltIn_Print_Area_3_1_1_1" localSheetId="13">#REF!</definedName>
    <definedName name="Excel_BuiltIn_Print_Area_3_1_1_1" localSheetId="9">#REF!</definedName>
    <definedName name="Excel_BuiltIn_Print_Area_3_1_1_1" localSheetId="12">#REF!</definedName>
    <definedName name="Excel_BuiltIn_Print_Area_3_1_1_1" localSheetId="10">#REF!</definedName>
    <definedName name="Excel_BuiltIn_Print_Area_3_1_1_1" localSheetId="1">#REF!</definedName>
    <definedName name="Excel_BuiltIn_Print_Area_3_1_1_1" localSheetId="7">#REF!</definedName>
    <definedName name="Excel_BuiltIn_Print_Area_3_1_1_1">#REF!</definedName>
    <definedName name="Excel_BuiltIn_Print_Area_3_1_1_1_1" localSheetId="6">#REF!</definedName>
    <definedName name="Excel_BuiltIn_Print_Area_3_1_1_1_1" localSheetId="11">#REF!</definedName>
    <definedName name="Excel_BuiltIn_Print_Area_3_1_1_1_1" localSheetId="4">#REF!</definedName>
    <definedName name="Excel_BuiltIn_Print_Area_3_1_1_1_1" localSheetId="13">#REF!</definedName>
    <definedName name="Excel_BuiltIn_Print_Area_3_1_1_1_1" localSheetId="9">#REF!</definedName>
    <definedName name="Excel_BuiltIn_Print_Area_3_1_1_1_1" localSheetId="12">#REF!</definedName>
    <definedName name="Excel_BuiltIn_Print_Area_3_1_1_1_1" localSheetId="10">#REF!</definedName>
    <definedName name="Excel_BuiltIn_Print_Area_3_1_1_1_1" localSheetId="1">#REF!</definedName>
    <definedName name="Excel_BuiltIn_Print_Area_3_1_1_1_1" localSheetId="7">#REF!</definedName>
    <definedName name="Excel_BuiltIn_Print_Area_3_1_1_1_1">#REF!</definedName>
    <definedName name="Excel_BuiltIn_Print_Area_3_1_1_1_1_1" localSheetId="6">#REF!</definedName>
    <definedName name="Excel_BuiltIn_Print_Area_3_1_1_1_1_1" localSheetId="11">#REF!</definedName>
    <definedName name="Excel_BuiltIn_Print_Area_3_1_1_1_1_1" localSheetId="4">#REF!</definedName>
    <definedName name="Excel_BuiltIn_Print_Area_3_1_1_1_1_1" localSheetId="13">#REF!</definedName>
    <definedName name="Excel_BuiltIn_Print_Area_3_1_1_1_1_1" localSheetId="9">#REF!</definedName>
    <definedName name="Excel_BuiltIn_Print_Area_3_1_1_1_1_1" localSheetId="12">#REF!</definedName>
    <definedName name="Excel_BuiltIn_Print_Area_3_1_1_1_1_1" localSheetId="10">#REF!</definedName>
    <definedName name="Excel_BuiltIn_Print_Area_3_1_1_1_1_1" localSheetId="1">#REF!</definedName>
    <definedName name="Excel_BuiltIn_Print_Area_3_1_1_1_1_1" localSheetId="7">#REF!</definedName>
    <definedName name="Excel_BuiltIn_Print_Area_3_1_1_1_1_1">#REF!</definedName>
    <definedName name="Excel_BuiltIn_Print_Area_3_1_1_1_1_1_1" localSheetId="6">#REF!</definedName>
    <definedName name="Excel_BuiltIn_Print_Area_3_1_1_1_1_1_1" localSheetId="11">#REF!</definedName>
    <definedName name="Excel_BuiltIn_Print_Area_3_1_1_1_1_1_1" localSheetId="4">#REF!</definedName>
    <definedName name="Excel_BuiltIn_Print_Area_3_1_1_1_1_1_1" localSheetId="13">#REF!</definedName>
    <definedName name="Excel_BuiltIn_Print_Area_3_1_1_1_1_1_1" localSheetId="9">#REF!</definedName>
    <definedName name="Excel_BuiltIn_Print_Area_3_1_1_1_1_1_1" localSheetId="12">#REF!</definedName>
    <definedName name="Excel_BuiltIn_Print_Area_3_1_1_1_1_1_1" localSheetId="10">#REF!</definedName>
    <definedName name="Excel_BuiltIn_Print_Area_3_1_1_1_1_1_1" localSheetId="1">#REF!</definedName>
    <definedName name="Excel_BuiltIn_Print_Area_3_1_1_1_1_1_1" localSheetId="7">#REF!</definedName>
    <definedName name="Excel_BuiltIn_Print_Area_3_1_1_1_1_1_1">#REF!</definedName>
    <definedName name="Excel_BuiltIn_Print_Area_3_1_1_1_1_1_1_1">"$#REF!.$A$1:$J$49"</definedName>
    <definedName name="Excel_BuiltIn_Print_Area_3_2">"$#REF!.$A$2:$J$41"</definedName>
    <definedName name="Excel_BuiltIn_Print_Area_4___0">"$#REF!.$A$2:$G$91"</definedName>
    <definedName name="Excel_BuiltIn_Print_Area_4___4">"$#REF!.$A$2:$I$35"</definedName>
    <definedName name="Excel_BuiltIn_Print_Area_4___4___0">"$#REF!.$A$1:$I$40"</definedName>
    <definedName name="Excel_BuiltIn_Print_Area_4___4___0___0">"$#REF!.$A$1:$H$40"</definedName>
    <definedName name="Excel_BuiltIn_Print_Area_4___4___0___12">"$#REF!.$A$2:$H$35"</definedName>
    <definedName name="Excel_BuiltIn_Print_Area_4___4___0_12">"$#REF!.$A$2:$H$35"</definedName>
    <definedName name="Excel_BuiltIn_Print_Area_4___4___0_5">"$#REF!.$A$1:$H$44"</definedName>
    <definedName name="Excel_BuiltIn_Print_Area_4___4_1">"$#REF!.$A$2:$I$46"</definedName>
    <definedName name="Excel_BuiltIn_Print_Area_4___4_1___0">"$#REF!.$A$1:$I$51"</definedName>
    <definedName name="Excel_BuiltIn_Print_Area_4___4_1_12">"$#REF!.$A$2:$I$46"</definedName>
    <definedName name="Excel_BuiltIn_Print_Area_4___4_1_5">"$#REF!.$A$1:$I$55"</definedName>
    <definedName name="Excel_BuiltIn_Print_Area_4___4_10">"$#REF!.$A$2:$I$39"</definedName>
    <definedName name="Excel_BuiltIn_Print_Area_4___4_10___0">"$#REF!.$A$1:$I$44"</definedName>
    <definedName name="Excel_BuiltIn_Print_Area_4___4_10___0___0">"$#REF!.$A$1:$H$44"</definedName>
    <definedName name="Excel_BuiltIn_Print_Area_4___4_10___0___12">"$#REF!.$A$2:$H$39"</definedName>
    <definedName name="Excel_BuiltIn_Print_Area_4___4_10___0_12">"$#REF!.$A$2:$H$39"</definedName>
    <definedName name="Excel_BuiltIn_Print_Area_4___4_10___0_5">"$#REF!.$A$1:$H$48"</definedName>
    <definedName name="Excel_BuiltIn_Print_Area_4___4_10_11">"$#REF!.$A$2:$H$42"</definedName>
    <definedName name="Excel_BuiltIn_Print_Area_4___4_10_11___0">"$#REF!.$A$1:$H$47"</definedName>
    <definedName name="Excel_BuiltIn_Print_Area_4___4_10_11_12">"$#REF!.$A$2:$H$42"</definedName>
    <definedName name="Excel_BuiltIn_Print_Area_4___4_10_11_5">"$#REF!.$A$1:$H$51"</definedName>
    <definedName name="Excel_BuiltIn_Print_Area_4___4_10_12">"$#REF!.$A$2:$I$39"</definedName>
    <definedName name="Excel_BuiltIn_Print_Area_4___4_10_4">"$#REF!.$A$2:$H$39"</definedName>
    <definedName name="Excel_BuiltIn_Print_Area_4___4_10_4___0">"$#REF!.$A$1:$H$44"</definedName>
    <definedName name="Excel_BuiltIn_Print_Area_4___4_10_4_1">"$#REF!.$A$2:$H$42"</definedName>
    <definedName name="Excel_BuiltIn_Print_Area_4___4_10_4_1___0">"$#REF!.$A$1:$H$47"</definedName>
    <definedName name="Excel_BuiltIn_Print_Area_4___4_10_4_1_1">"$#REF!.$A$2:$H$42"</definedName>
    <definedName name="Excel_BuiltIn_Print_Area_4___4_10_4_1_1___0">"$#REF!.$A$1:$H$47"</definedName>
    <definedName name="Excel_BuiltIn_Print_Area_4___4_10_4_1_1_12">"$#REF!.$A$2:$H$42"</definedName>
    <definedName name="Excel_BuiltIn_Print_Area_4___4_10_4_1_1_5">"$#REF!.$A$1:$H$51"</definedName>
    <definedName name="Excel_BuiltIn_Print_Area_4___4_10_4_1_12">"$#REF!.$A$2:$H$42"</definedName>
    <definedName name="Excel_BuiltIn_Print_Area_4___4_10_4_1_5">"$#REF!.$A$1:$H$51"</definedName>
    <definedName name="Excel_BuiltIn_Print_Area_4___4_10_4_12">"$#REF!.$A$2:$H$39"</definedName>
    <definedName name="Excel_BuiltIn_Print_Area_4___4_10_4_5">"$#REF!.$A$1:$H$48"</definedName>
    <definedName name="Excel_BuiltIn_Print_Area_4___4_10_5">"$#REF!.$A$2:$H$42"</definedName>
    <definedName name="Excel_BuiltIn_Print_Area_4___4_10_5___0">"$#REF!.$A$1:$I$48"</definedName>
    <definedName name="Excel_BuiltIn_Print_Area_4___4_10_5_1">"$#REF!.$A$1:$H$47"</definedName>
    <definedName name="Excel_BuiltIn_Print_Area_4___4_10_5_12">"$#REF!.$A$2:$H$42"</definedName>
    <definedName name="Excel_BuiltIn_Print_Area_4___4_10_5_5">"$#REF!.$A$1:$H$51"</definedName>
    <definedName name="Excel_BuiltIn_Print_Area_4___4_11">"$#REF!.$A$2:$H$38"</definedName>
    <definedName name="Excel_BuiltIn_Print_Area_4___4_11___0">"$#REF!.$A$1:$H$43"</definedName>
    <definedName name="Excel_BuiltIn_Print_Area_4___4_11_12">"$#REF!.$A$2:$H$38"</definedName>
    <definedName name="Excel_BuiltIn_Print_Area_4___4_11_5">"$#REF!.$A$1:$H$47"</definedName>
    <definedName name="Excel_BuiltIn_Print_Area_4___4_12">"$#REF!.$A$2:$I$35"</definedName>
    <definedName name="Excel_BuiltIn_Print_Area_4___4_12___0">"$#REF!.$A$1:$I$51"</definedName>
    <definedName name="Excel_BuiltIn_Print_Area_4___4_12___12">"$#REF!.$A$2:$I$46"</definedName>
    <definedName name="Excel_BuiltIn_Print_Area_4___4_12___3">"$#REF!.$A$2:$I$35"</definedName>
    <definedName name="Excel_BuiltIn_Print_Area_4___4_12_1">"$#REF!.$A$1:$I$51"</definedName>
    <definedName name="Excel_BuiltIn_Print_Area_4___4_12_1___0">"$#REF!.$A$1:$I$51"</definedName>
    <definedName name="Excel_BuiltIn_Print_Area_4___4_12_12">"$#REF!.$A$2:$I$46"</definedName>
    <definedName name="Excel_BuiltIn_Print_Area_4___4_12_5">"$#REF!.$A$1:$I$55"</definedName>
    <definedName name="Excel_BuiltIn_Print_Area_4___4_4">"$#REF!.$A$2:$H$35"</definedName>
    <definedName name="Excel_BuiltIn_Print_Area_4___4_4___0">"$#REF!.$A$1:$H$40"</definedName>
    <definedName name="Excel_BuiltIn_Print_Area_4___4_4_1">"$#REF!.$A$2:$H$38"</definedName>
    <definedName name="Excel_BuiltIn_Print_Area_4___4_4_1___0">"$#REF!.$A$1:$H$43"</definedName>
    <definedName name="Excel_BuiltIn_Print_Area_4___4_4_1_1">"$#REF!.$A$2:$H$38"</definedName>
    <definedName name="Excel_BuiltIn_Print_Area_4___4_4_1_1___0">"$#REF!.$A$1:$H$43"</definedName>
    <definedName name="Excel_BuiltIn_Print_Area_4___4_4_1_1_12">"$#REF!.$A$2:$H$38"</definedName>
    <definedName name="Excel_BuiltIn_Print_Area_4___4_4_1_1_5">"$#REF!.$A$1:$H$47"</definedName>
    <definedName name="Excel_BuiltIn_Print_Area_4___4_4_1_12">"$#REF!.$A$2:$H$38"</definedName>
    <definedName name="Excel_BuiltIn_Print_Area_4___4_4_1_5">"$#REF!.$A$1:$H$47"</definedName>
    <definedName name="Excel_BuiltIn_Print_Area_4___4_4_12">"$#REF!.$A$2:$H$35"</definedName>
    <definedName name="Excel_BuiltIn_Print_Area_4___4_4_5">"$#REF!.$A$1:$H$44"</definedName>
    <definedName name="Excel_BuiltIn_Print_Area_4___4_5">"$#REF!.$A$2:$H$38"</definedName>
    <definedName name="Excel_BuiltIn_Print_Area_4___4_5___0">"$#REF!.$A$1:$I$44"</definedName>
    <definedName name="Excel_BuiltIn_Print_Area_4___4_5_1">"$#REF!.$A$1:$H$43"</definedName>
    <definedName name="Excel_BuiltIn_Print_Area_4___4_5_12">"$#REF!.$A$2:$H$38"</definedName>
    <definedName name="Excel_BuiltIn_Print_Area_4___4_5_5">"$#REF!.$A$1:$H$47"</definedName>
    <definedName name="Excel_BuiltIn_Print_Area_4___4_8">"$#REF!.$A$2:$I$32"</definedName>
    <definedName name="Excel_BuiltIn_Print_Area_4___4_8___0">"$#REF!.$A$1:$I$36"</definedName>
    <definedName name="Excel_BuiltIn_Print_Area_4___4_8___0___0">"$#REF!.$A$1:$H$36"</definedName>
    <definedName name="Excel_BuiltIn_Print_Area_4___4_8___0___12">"$#REF!.$A$2:$H$32"</definedName>
    <definedName name="Excel_BuiltIn_Print_Area_4___4_8___0_12">"$#REF!.$A$2:$H$32"</definedName>
    <definedName name="Excel_BuiltIn_Print_Area_4___4_8___0_5">"$#REF!.$A$1:$H$41"</definedName>
    <definedName name="Excel_BuiltIn_Print_Area_4___4_8_11">"$#REF!.$A$2:$H$34"</definedName>
    <definedName name="Excel_BuiltIn_Print_Area_4___4_8_11___0">"$#REF!.$A$1:$H$39"</definedName>
    <definedName name="Excel_BuiltIn_Print_Area_4___4_8_11_12">"$#REF!.$A$2:$H$34"</definedName>
    <definedName name="Excel_BuiltIn_Print_Area_4___4_8_11_5">"$#REF!.$A$1:$H$44"</definedName>
    <definedName name="Excel_BuiltIn_Print_Area_4___4_8_12">"$#REF!.$A$2:$I$32"</definedName>
    <definedName name="Excel_BuiltIn_Print_Area_4___4_8_4">"$#REF!.$A$2:$H$32"</definedName>
    <definedName name="Excel_BuiltIn_Print_Area_4___4_8_4___0">"$#REF!.$A$1:$H$36"</definedName>
    <definedName name="Excel_BuiltIn_Print_Area_4___4_8_4_1">"$#REF!.$A$2:$H$34"</definedName>
    <definedName name="Excel_BuiltIn_Print_Area_4___4_8_4_1___0">"$#REF!.$A$1:$H$39"</definedName>
    <definedName name="Excel_BuiltIn_Print_Area_4___4_8_4_1_1">"$#REF!.$A$2:$H$34"</definedName>
    <definedName name="Excel_BuiltIn_Print_Area_4___4_8_4_1_1___0">"$#REF!.$A$1:$H$39"</definedName>
    <definedName name="Excel_BuiltIn_Print_Area_4___4_8_4_1_1_12">"$#REF!.$A$2:$H$34"</definedName>
    <definedName name="Excel_BuiltIn_Print_Area_4___4_8_4_1_1_5">"$#REF!.$A$1:$H$44"</definedName>
    <definedName name="Excel_BuiltIn_Print_Area_4___4_8_4_1_12">"$#REF!.$A$2:$H$34"</definedName>
    <definedName name="Excel_BuiltIn_Print_Area_4___4_8_4_1_5">"$#REF!.$A$1:$H$44"</definedName>
    <definedName name="Excel_BuiltIn_Print_Area_4___4_8_4_12">"$#REF!.$A$2:$H$32"</definedName>
    <definedName name="Excel_BuiltIn_Print_Area_4___4_8_4_5">"$#REF!.$A$1:$H$41"</definedName>
    <definedName name="Excel_BuiltIn_Print_Area_4___4_8_5">"$#REF!.$A$2:$H$34"</definedName>
    <definedName name="Excel_BuiltIn_Print_Area_4___4_8_5___0">"$#REF!.$A$1:$I$41"</definedName>
    <definedName name="Excel_BuiltIn_Print_Area_4___4_8_5_1">"$#REF!.$A$1:$H$39"</definedName>
    <definedName name="Excel_BuiltIn_Print_Area_4___4_8_5_12">"$#REF!.$A$2:$H$34"</definedName>
    <definedName name="Excel_BuiltIn_Print_Area_4___4_8_5_5">"$#REF!.$A$1:$H$44"</definedName>
    <definedName name="Excel_BuiltIn_Print_Area_4___4_9">"$#REF!.$A$2:$I$31"</definedName>
    <definedName name="Excel_BuiltIn_Print_Area_4___4_9___0">"$#REF!.$A$1:$I$34"</definedName>
    <definedName name="Excel_BuiltIn_Print_Area_4___4_9___0___0">"$#REF!.$A$1:$H$34"</definedName>
    <definedName name="Excel_BuiltIn_Print_Area_4___4_9___0___12">"$#REF!.$A$2:$H$31"</definedName>
    <definedName name="Excel_BuiltIn_Print_Area_4___4_9___0_12">"$#REF!.$A$2:$H$31"</definedName>
    <definedName name="Excel_BuiltIn_Print_Area_4___4_9___0_5">"$#REF!.$A$1:$H$39"</definedName>
    <definedName name="Excel_BuiltIn_Print_Area_4___4_9_11">"$#REF!.$A$2:$H$32"</definedName>
    <definedName name="Excel_BuiltIn_Print_Area_4___4_9_11___0">"$#REF!.$A$1:$H$37"</definedName>
    <definedName name="Excel_BuiltIn_Print_Area_4___4_9_11_12">"$#REF!.$A$2:$H$32"</definedName>
    <definedName name="Excel_BuiltIn_Print_Area_4___4_9_11_5">"$#REF!.$A$1:$H$42"</definedName>
    <definedName name="Excel_BuiltIn_Print_Area_4___4_9_12">"$#REF!.$A$2:$I$31"</definedName>
    <definedName name="Excel_BuiltIn_Print_Area_4___4_9_4">"$#REF!.$A$2:$H$31"</definedName>
    <definedName name="Excel_BuiltIn_Print_Area_4___4_9_4___0">"$#REF!.$A$1:$H$34"</definedName>
    <definedName name="Excel_BuiltIn_Print_Area_4___4_9_4_1">"$#REF!.$A$2:$H$32"</definedName>
    <definedName name="Excel_BuiltIn_Print_Area_4___4_9_4_1___0">"$#REF!.$A$1:$H$37"</definedName>
    <definedName name="Excel_BuiltIn_Print_Area_4___4_9_4_1_1">"$#REF!.$A$2:$H$32"</definedName>
    <definedName name="Excel_BuiltIn_Print_Area_4___4_9_4_1_1___0">"$#REF!.$A$1:$H$37"</definedName>
    <definedName name="Excel_BuiltIn_Print_Area_4___4_9_4_1_1_12">"$#REF!.$A$2:$H$32"</definedName>
    <definedName name="Excel_BuiltIn_Print_Area_4___4_9_4_1_1_5">"$#REF!.$A$1:$H$42"</definedName>
    <definedName name="Excel_BuiltIn_Print_Area_4___4_9_4_1_12">"$#REF!.$A$2:$H$32"</definedName>
    <definedName name="Excel_BuiltIn_Print_Area_4___4_9_4_1_5">"$#REF!.$A$1:$H$42"</definedName>
    <definedName name="Excel_BuiltIn_Print_Area_4___4_9_4_12">"$#REF!.$A$2:$H$31"</definedName>
    <definedName name="Excel_BuiltIn_Print_Area_4___4_9_4_5">"$#REF!.$A$1:$H$39"</definedName>
    <definedName name="Excel_BuiltIn_Print_Area_4___4_9_5">"$#REF!.$A$2:$H$32"</definedName>
    <definedName name="Excel_BuiltIn_Print_Area_4___4_9_5___0">"$#REF!.$A$1:$I$39"</definedName>
    <definedName name="Excel_BuiltIn_Print_Area_4___4_9_5_1">"$#REF!.$A$1:$H$37"</definedName>
    <definedName name="Excel_BuiltIn_Print_Area_4___4_9_5_12">"$#REF!.$A$2:$H$32"</definedName>
    <definedName name="Excel_BuiltIn_Print_Area_4___4_9_5_5">"$#REF!.$A$1:$H$42"</definedName>
    <definedName name="Excel_BuiltIn_Print_Area_4_1" localSheetId="6">#REF!</definedName>
    <definedName name="Excel_BuiltIn_Print_Area_4_1" localSheetId="11">#REF!</definedName>
    <definedName name="Excel_BuiltIn_Print_Area_4_1" localSheetId="4">#REF!</definedName>
    <definedName name="Excel_BuiltIn_Print_Area_4_1" localSheetId="5">#REF!</definedName>
    <definedName name="Excel_BuiltIn_Print_Area_4_1" localSheetId="13">#REF!</definedName>
    <definedName name="Excel_BuiltIn_Print_Area_4_1" localSheetId="9">#REF!</definedName>
    <definedName name="Excel_BuiltIn_Print_Area_4_1" localSheetId="12">#REF!</definedName>
    <definedName name="Excel_BuiltIn_Print_Area_4_1" localSheetId="10">#REF!</definedName>
    <definedName name="Excel_BuiltIn_Print_Area_4_1" localSheetId="1">#REF!</definedName>
    <definedName name="Excel_BuiltIn_Print_Area_4_1" localSheetId="7">#REF!</definedName>
    <definedName name="Excel_BuiltIn_Print_Area_4_1">#REF!</definedName>
    <definedName name="Excel_BuiltIn_Print_Area_4_1___0">"$#REF!.$A$1:$G$100"</definedName>
    <definedName name="Excel_BuiltIn_Print_Area_4_1___0___0">"$#REF!.$A$1:$I$42"</definedName>
    <definedName name="Excel_BuiltIn_Print_Area_4_1___0___0___0">"$#REF!.$A$1:$I$55"</definedName>
    <definedName name="Excel_BuiltIn_Print_Area_4_1___0___12">"$#REF!.$A$2:$I$50"</definedName>
    <definedName name="Excel_BuiltIn_Print_Area_4_1___0___2">"$#REF!.$A$1:$I$55"</definedName>
    <definedName name="Excel_BuiltIn_Print_Area_4_1___0_12">"$#REF!.$A$2:$I$50"</definedName>
    <definedName name="Excel_BuiltIn_Print_Area_4_1___0_2">"$#REF!.$A$1:$I$55"</definedName>
    <definedName name="Excel_BuiltIn_Print_Area_4_1___0_5">"$#REF!.$A$1:$I$59"</definedName>
    <definedName name="Excel_BuiltIn_Print_Area_4_1_1" localSheetId="6">#REF!</definedName>
    <definedName name="Excel_BuiltIn_Print_Area_4_1_1" localSheetId="11">#REF!</definedName>
    <definedName name="Excel_BuiltIn_Print_Area_4_1_1" localSheetId="4">#REF!</definedName>
    <definedName name="Excel_BuiltIn_Print_Area_4_1_1" localSheetId="5">#REF!</definedName>
    <definedName name="Excel_BuiltIn_Print_Area_4_1_1" localSheetId="13">#REF!</definedName>
    <definedName name="Excel_BuiltIn_Print_Area_4_1_1" localSheetId="9">#REF!</definedName>
    <definedName name="Excel_BuiltIn_Print_Area_4_1_1" localSheetId="12">#REF!</definedName>
    <definedName name="Excel_BuiltIn_Print_Area_4_1_1" localSheetId="10">#REF!</definedName>
    <definedName name="Excel_BuiltIn_Print_Area_4_1_1" localSheetId="1">#REF!</definedName>
    <definedName name="Excel_BuiltIn_Print_Area_4_1_1" localSheetId="7">#REF!</definedName>
    <definedName name="Excel_BuiltIn_Print_Area_4_1_1">#REF!</definedName>
    <definedName name="Excel_BuiltIn_Print_Area_4_1_1___0">"$#REF!.$A$1:$H$45"</definedName>
    <definedName name="Excel_BuiltIn_Print_Area_4_1_1___0___0">"$#REF!.$A$1:$H$42"</definedName>
    <definedName name="Excel_BuiltIn_Print_Area_4_1_1___0___12">"$#REF!.$A$2:$H$37"</definedName>
    <definedName name="Excel_BuiltIn_Print_Area_4_1_1___0_12">"$#REF!.$A$2:$H$37"</definedName>
    <definedName name="Excel_BuiltIn_Print_Area_4_1_1___0_5">"$#REF!.$A$1:$H$46"</definedName>
    <definedName name="Excel_BuiltIn_Print_Area_4_1_1___12">"$#REF!.$A$2:$H$40"</definedName>
    <definedName name="Excel_BuiltIn_Print_Area_4_1_1_1">"$#REF!.$A$2:$I$37"</definedName>
    <definedName name="Excel_BuiltIn_Print_Area_4_1_1_1___0">"$#REF!.$A$1:$H$42"</definedName>
    <definedName name="Excel_BuiltIn_Print_Area_4_1_1_1___12">"$#REF!.$A$2:$H$37"</definedName>
    <definedName name="Excel_BuiltIn_Print_Area_4_1_1_1_1">"$#REF!.$A$1:$I$42"</definedName>
    <definedName name="Excel_BuiltIn_Print_Area_4_1_1_1_1_1">"$#REF!.$A$1:$H$45"</definedName>
    <definedName name="Excel_BuiltIn_Print_Area_4_1_1_1_1_1_1">"$#REF!.$A$1:$H$42"</definedName>
    <definedName name="Excel_BuiltIn_Print_Area_4_1_1_1_12">"$#REF!.$A$2:$H$37"</definedName>
    <definedName name="Excel_BuiltIn_Print_Area_4_1_1_1_2">"$#REF!.$A$1:$H$45"</definedName>
    <definedName name="Excel_BuiltIn_Print_Area_4_1_1_1_5">"$#REF!.$A$1:$H$46"</definedName>
    <definedName name="Excel_BuiltIn_Print_Area_4_1_1_12">"$#REF!.$A$2:$H$40"</definedName>
    <definedName name="Excel_BuiltIn_Print_Area_4_1_1_2">"$#REF!.$A$1:$I$42"</definedName>
    <definedName name="Excel_BuiltIn_Print_Area_4_1_1_4">"$#REF!.$A$2:$I$51"</definedName>
    <definedName name="Excel_BuiltIn_Print_Area_4_1_1_4___0">"$#REF!.$A$1:$I$56"</definedName>
    <definedName name="Excel_BuiltIn_Print_Area_4_1_1_4_1">"$#REF!.$A$2:$H$40"</definedName>
    <definedName name="Excel_BuiltIn_Print_Area_4_1_1_4_1___0">"$#REF!.$A$1:$H$45"</definedName>
    <definedName name="Excel_BuiltIn_Print_Area_4_1_1_4_1_1">"$#REF!.$A$2:$H$40"</definedName>
    <definedName name="Excel_BuiltIn_Print_Area_4_1_1_4_1_1___0">"$#REF!.$A$1:$H$45"</definedName>
    <definedName name="Excel_BuiltIn_Print_Area_4_1_1_4_1_1_12">"$#REF!.$A$2:$H$40"</definedName>
    <definedName name="Excel_BuiltIn_Print_Area_4_1_1_4_1_1_5">"$#REF!.$A$1:$H$49"</definedName>
    <definedName name="Excel_BuiltIn_Print_Area_4_1_1_4_1_12">"$#REF!.$A$2:$H$40"</definedName>
    <definedName name="Excel_BuiltIn_Print_Area_4_1_1_4_1_5">"$#REF!.$A$1:$H$49"</definedName>
    <definedName name="Excel_BuiltIn_Print_Area_4_1_1_4_12">"$#REF!.$A$2:$I$51"</definedName>
    <definedName name="Excel_BuiltIn_Print_Area_4_1_1_4_5">"$#REF!.$A$1:$I$60"</definedName>
    <definedName name="Excel_BuiltIn_Print_Area_4_1_1_5">"$#REF!.$A$1:$H$49"</definedName>
    <definedName name="Excel_BuiltIn_Print_Area_4_1_10">"$#REF!.$A$2:$I$39"</definedName>
    <definedName name="Excel_BuiltIn_Print_Area_4_1_10___0">"$#REF!.$A$1:$I$44"</definedName>
    <definedName name="Excel_BuiltIn_Print_Area_4_1_10___0___0">"$#REF!.$A$1:$H$44"</definedName>
    <definedName name="Excel_BuiltIn_Print_Area_4_1_10___0___12">"$#REF!.$A$2:$H$39"</definedName>
    <definedName name="Excel_BuiltIn_Print_Area_4_1_10___0_12">"$#REF!.$A$2:$H$39"</definedName>
    <definedName name="Excel_BuiltIn_Print_Area_4_1_10___0_5">"$#REF!.$A$1:$H$48"</definedName>
    <definedName name="Excel_BuiltIn_Print_Area_4_1_10_11">"$#REF!.$A$2:$H$42"</definedName>
    <definedName name="Excel_BuiltIn_Print_Area_4_1_10_11___0">"$#REF!.$A$1:$H$47"</definedName>
    <definedName name="Excel_BuiltIn_Print_Area_4_1_10_11_12">"$#REF!.$A$2:$H$42"</definedName>
    <definedName name="Excel_BuiltIn_Print_Area_4_1_10_11_5">"$#REF!.$A$1:$H$51"</definedName>
    <definedName name="Excel_BuiltIn_Print_Area_4_1_10_12">"$#REF!.$A$2:$I$39"</definedName>
    <definedName name="Excel_BuiltIn_Print_Area_4_1_10_4">"$#REF!.$A$2:$H$39"</definedName>
    <definedName name="Excel_BuiltIn_Print_Area_4_1_10_4___0">"$#REF!.$A$1:$H$44"</definedName>
    <definedName name="Excel_BuiltIn_Print_Area_4_1_10_4_1">"$#REF!.$A$2:$H$42"</definedName>
    <definedName name="Excel_BuiltIn_Print_Area_4_1_10_4_1___0">"$#REF!.$A$1:$H$47"</definedName>
    <definedName name="Excel_BuiltIn_Print_Area_4_1_10_4_1_1">"$#REF!.$A$2:$H$42"</definedName>
    <definedName name="Excel_BuiltIn_Print_Area_4_1_10_4_1_1___0">"$#REF!.$A$1:$H$47"</definedName>
    <definedName name="Excel_BuiltIn_Print_Area_4_1_10_4_1_1_12">"$#REF!.$A$2:$H$42"</definedName>
    <definedName name="Excel_BuiltIn_Print_Area_4_1_10_4_1_1_5">"$#REF!.$A$1:$H$51"</definedName>
    <definedName name="Excel_BuiltIn_Print_Area_4_1_10_4_1_12">"$#REF!.$A$2:$H$42"</definedName>
    <definedName name="Excel_BuiltIn_Print_Area_4_1_10_4_1_5">"$#REF!.$A$1:$H$51"</definedName>
    <definedName name="Excel_BuiltIn_Print_Area_4_1_10_4_12">"$#REF!.$A$2:$H$39"</definedName>
    <definedName name="Excel_BuiltIn_Print_Area_4_1_10_4_5">"$#REF!.$A$1:$H$48"</definedName>
    <definedName name="Excel_BuiltIn_Print_Area_4_1_10_5">"$#REF!.$A$2:$H$42"</definedName>
    <definedName name="Excel_BuiltIn_Print_Area_4_1_10_5___0">"$#REF!.$A$1:$I$48"</definedName>
    <definedName name="Excel_BuiltIn_Print_Area_4_1_10_5_1">"$#REF!.$A$1:$H$47"</definedName>
    <definedName name="Excel_BuiltIn_Print_Area_4_1_10_5_12">"$#REF!.$A$2:$H$42"</definedName>
    <definedName name="Excel_BuiltIn_Print_Area_4_1_10_5_5">"$#REF!.$A$1:$H$51"</definedName>
    <definedName name="Excel_BuiltIn_Print_Area_4_1_11">"$#REF!.$A$2:$I$52"</definedName>
    <definedName name="Excel_BuiltIn_Print_Area_4_1_11___0">"$#REF!.$A$1:$I$57"</definedName>
    <definedName name="Excel_BuiltIn_Print_Area_4_1_11_12">"$#REF!.$A$2:$I$52"</definedName>
    <definedName name="Excel_BuiltIn_Print_Area_4_1_11_5">"$#REF!.$A$1:$I$61"</definedName>
    <definedName name="Excel_BuiltIn_Print_Area_4_1_12">"$#REF!.$A$2:$I$37"</definedName>
    <definedName name="Excel_BuiltIn_Print_Area_4_1_4">"$#REF!.$A$2:$I$47"</definedName>
    <definedName name="Excel_BuiltIn_Print_Area_4_1_4___0">"$#REF!.$A$1:$I$52"</definedName>
    <definedName name="Excel_BuiltIn_Print_Area_4_1_4_1">"$#REF!.$A$2:$I$52"</definedName>
    <definedName name="Excel_BuiltIn_Print_Area_4_1_4_1___0">"$#REF!.$A$1:$I$57"</definedName>
    <definedName name="Excel_BuiltIn_Print_Area_4_1_4_1_1">"$#REF!.$A$2:$I$53"</definedName>
    <definedName name="Excel_BuiltIn_Print_Area_4_1_4_1_1___0">"$#REF!.$A$1:$I$58"</definedName>
    <definedName name="Excel_BuiltIn_Print_Area_4_1_4_1_1_12">"$#REF!.$A$2:$I$53"</definedName>
    <definedName name="Excel_BuiltIn_Print_Area_4_1_4_1_1_5">"$#REF!.$A$1:$I$62"</definedName>
    <definedName name="Excel_BuiltIn_Print_Area_4_1_4_1_12">"$#REF!.$A$2:$I$52"</definedName>
    <definedName name="Excel_BuiltIn_Print_Area_4_1_4_1_5">"$#REF!.$A$1:$I$61"</definedName>
    <definedName name="Excel_BuiltIn_Print_Area_4_1_4_12">"$#REF!.$A$2:$I$47"</definedName>
    <definedName name="Excel_BuiltIn_Print_Area_4_1_4_4">"$#REF!.$A$2:$I$53"</definedName>
    <definedName name="Excel_BuiltIn_Print_Area_4_1_4_4___0">"$#REF!.$A$1:$I$58"</definedName>
    <definedName name="Excel_BuiltIn_Print_Area_4_1_4_4_12">"$#REF!.$A$2:$I$53"</definedName>
    <definedName name="Excel_BuiltIn_Print_Area_4_1_4_4_5">"$#REF!.$A$1:$I$62"</definedName>
    <definedName name="Excel_BuiltIn_Print_Area_4_1_4_5">"$#REF!.$A$1:$I$56"</definedName>
    <definedName name="Excel_BuiltIn_Print_Area_4_1_5">"$#REF!.$A$2:$I$52"</definedName>
    <definedName name="Excel_BuiltIn_Print_Area_4_1_5___0">"$#REF!.$A$1:$I$46"</definedName>
    <definedName name="Excel_BuiltIn_Print_Area_4_1_5_1">"$#REF!.$A$1:$I$57"</definedName>
    <definedName name="Excel_BuiltIn_Print_Area_4_1_5_12">"$#REF!.$A$2:$I$52"</definedName>
    <definedName name="Excel_BuiltIn_Print_Area_4_1_5_5">"$#REF!.$A$1:$I$61"</definedName>
    <definedName name="Excel_BuiltIn_Print_Area_4_1_8">"$#REF!.$A$2:$I$32"</definedName>
    <definedName name="Excel_BuiltIn_Print_Area_4_1_8___0">"$#REF!.$A$1:$I$36"</definedName>
    <definedName name="Excel_BuiltIn_Print_Area_4_1_8___0___0">"$#REF!.$A$1:$H$36"</definedName>
    <definedName name="Excel_BuiltIn_Print_Area_4_1_8___0___12">"$#REF!.$A$2:$H$32"</definedName>
    <definedName name="Excel_BuiltIn_Print_Area_4_1_8___0_12">"$#REF!.$A$2:$H$32"</definedName>
    <definedName name="Excel_BuiltIn_Print_Area_4_1_8___0_5">"$#REF!.$A$1:$H$41"</definedName>
    <definedName name="Excel_BuiltIn_Print_Area_4_1_8_11">"$#REF!.$A$2:$H$34"</definedName>
    <definedName name="Excel_BuiltIn_Print_Area_4_1_8_11___0">"$#REF!.$A$1:$H$39"</definedName>
    <definedName name="Excel_BuiltIn_Print_Area_4_1_8_11_12">"$#REF!.$A$2:$H$34"</definedName>
    <definedName name="Excel_BuiltIn_Print_Area_4_1_8_11_5">"$#REF!.$A$1:$H$44"</definedName>
    <definedName name="Excel_BuiltIn_Print_Area_4_1_8_12">"$#REF!.$A$2:$I$32"</definedName>
    <definedName name="Excel_BuiltIn_Print_Area_4_1_8_4">"$#REF!.$A$2:$H$32"</definedName>
    <definedName name="Excel_BuiltIn_Print_Area_4_1_8_4___0">"$#REF!.$A$1:$H$36"</definedName>
    <definedName name="Excel_BuiltIn_Print_Area_4_1_8_4_1">"$#REF!.$A$2:$H$34"</definedName>
    <definedName name="Excel_BuiltIn_Print_Area_4_1_8_4_1___0">"$#REF!.$A$1:$H$39"</definedName>
    <definedName name="Excel_BuiltIn_Print_Area_4_1_8_4_1_1">"$#REF!.$A$2:$H$34"</definedName>
    <definedName name="Excel_BuiltIn_Print_Area_4_1_8_4_1_1___0">"$#REF!.$A$1:$H$39"</definedName>
    <definedName name="Excel_BuiltIn_Print_Area_4_1_8_4_1_1_12">"$#REF!.$A$2:$H$34"</definedName>
    <definedName name="Excel_BuiltIn_Print_Area_4_1_8_4_1_1_5">"$#REF!.$A$1:$H$44"</definedName>
    <definedName name="Excel_BuiltIn_Print_Area_4_1_8_4_1_12">"$#REF!.$A$2:$H$34"</definedName>
    <definedName name="Excel_BuiltIn_Print_Area_4_1_8_4_1_5">"$#REF!.$A$1:$H$44"</definedName>
    <definedName name="Excel_BuiltIn_Print_Area_4_1_8_4_12">"$#REF!.$A$2:$H$32"</definedName>
    <definedName name="Excel_BuiltIn_Print_Area_4_1_8_4_5">"$#REF!.$A$1:$H$41"</definedName>
    <definedName name="Excel_BuiltIn_Print_Area_4_1_8_5">"$#REF!.$A$2:$H$34"</definedName>
    <definedName name="Excel_BuiltIn_Print_Area_4_1_8_5___0">"$#REF!.$A$1:$I$41"</definedName>
    <definedName name="Excel_BuiltIn_Print_Area_4_1_8_5_1">"$#REF!.$A$1:$H$39"</definedName>
    <definedName name="Excel_BuiltIn_Print_Area_4_1_8_5_12">"$#REF!.$A$2:$H$34"</definedName>
    <definedName name="Excel_BuiltIn_Print_Area_4_1_8_5_5">"$#REF!.$A$1:$H$44"</definedName>
    <definedName name="Excel_BuiltIn_Print_Area_4_1_9">"$#REF!.$A$2:$I$31"</definedName>
    <definedName name="Excel_BuiltIn_Print_Area_4_1_9___0">"$#REF!.$A$1:$I$34"</definedName>
    <definedName name="Excel_BuiltIn_Print_Area_4_1_9___0___0">"$#REF!.$A$1:$H$34"</definedName>
    <definedName name="Excel_BuiltIn_Print_Area_4_1_9___0___12">"$#REF!.$A$2:$H$31"</definedName>
    <definedName name="Excel_BuiltIn_Print_Area_4_1_9___0_12">"$#REF!.$A$2:$H$31"</definedName>
    <definedName name="Excel_BuiltIn_Print_Area_4_1_9___0_5">"$#REF!.$A$1:$H$39"</definedName>
    <definedName name="Excel_BuiltIn_Print_Area_4_1_9_11">"$#REF!.$A$2:$H$32"</definedName>
    <definedName name="Excel_BuiltIn_Print_Area_4_1_9_11___0">"$#REF!.$A$1:$H$37"</definedName>
    <definedName name="Excel_BuiltIn_Print_Area_4_1_9_11_12">"$#REF!.$A$2:$H$32"</definedName>
    <definedName name="Excel_BuiltIn_Print_Area_4_1_9_11_5">"$#REF!.$A$1:$H$42"</definedName>
    <definedName name="Excel_BuiltIn_Print_Area_4_1_9_12">"$#REF!.$A$2:$I$31"</definedName>
    <definedName name="Excel_BuiltIn_Print_Area_4_1_9_4">"$#REF!.$A$2:$H$31"</definedName>
    <definedName name="Excel_BuiltIn_Print_Area_4_1_9_4___0">"$#REF!.$A$1:$H$34"</definedName>
    <definedName name="Excel_BuiltIn_Print_Area_4_1_9_4_1">"$#REF!.$A$2:$H$32"</definedName>
    <definedName name="Excel_BuiltIn_Print_Area_4_1_9_4_1___0">"$#REF!.$A$1:$H$37"</definedName>
    <definedName name="Excel_BuiltIn_Print_Area_4_1_9_4_1_1">"$#REF!.$A$2:$H$32"</definedName>
    <definedName name="Excel_BuiltIn_Print_Area_4_1_9_4_1_1___0">"$#REF!.$A$1:$H$37"</definedName>
    <definedName name="Excel_BuiltIn_Print_Area_4_1_9_4_1_1_12">"$#REF!.$A$2:$H$32"</definedName>
    <definedName name="Excel_BuiltIn_Print_Area_4_1_9_4_1_1_5">"$#REF!.$A$1:$H$42"</definedName>
    <definedName name="Excel_BuiltIn_Print_Area_4_1_9_4_1_12">"$#REF!.$A$2:$H$32"</definedName>
    <definedName name="Excel_BuiltIn_Print_Area_4_1_9_4_1_5">"$#REF!.$A$1:$H$42"</definedName>
    <definedName name="Excel_BuiltIn_Print_Area_4_1_9_4_12">"$#REF!.$A$2:$H$31"</definedName>
    <definedName name="Excel_BuiltIn_Print_Area_4_1_9_4_5">"$#REF!.$A$1:$H$39"</definedName>
    <definedName name="Excel_BuiltIn_Print_Area_4_1_9_5">"$#REF!.$A$2:$H$32"</definedName>
    <definedName name="Excel_BuiltIn_Print_Area_4_1_9_5___0">"$#REF!.$A$1:$I$39"</definedName>
    <definedName name="Excel_BuiltIn_Print_Area_4_1_9_5_1">"$#REF!.$A$1:$H$37"</definedName>
    <definedName name="Excel_BuiltIn_Print_Area_4_1_9_5_12">"$#REF!.$A$2:$H$32"</definedName>
    <definedName name="Excel_BuiltIn_Print_Area_4_1_9_5_5">"$#REF!.$A$1:$H$42"</definedName>
    <definedName name="Excel_BuiltIn_Print_Area_4_2">"$#REF!.$A$2:$G$92"</definedName>
    <definedName name="Excel_BuiltIn_Print_Area_5___0">"$#REF!.$A$2:$I$42"</definedName>
    <definedName name="Excel_BuiltIn_Print_Area_5_1">"$#REF!.$A$2:$I$42"</definedName>
    <definedName name="Excel_BuiltIn_Print_Area_5_1___0">"$#REF!.$A$2:$G$91"</definedName>
    <definedName name="Excel_BuiltIn_Print_Area_5_1___0_1">"$#REF!.$A$1:$G$98"</definedName>
    <definedName name="Excel_BuiltIn_Print_Area_5_1___12">"$#REF!.$A$2:$G$93"</definedName>
    <definedName name="Excel_BuiltIn_Print_Area_5_1_12">"$#REF!.$A$2:$G$93"</definedName>
    <definedName name="Excel_BuiltIn_Print_Area_5_1_5">"$#REF!.$A$1:$G$102"</definedName>
    <definedName name="Excel_BuiltIn_Print_Area_5_2">"$#REF!.$A$2:$I$46"</definedName>
    <definedName name="Excel_BuiltIn_Print_Area_6___0">"$#REF!.$A$2:$G$93"</definedName>
    <definedName name="Excel_BuiltIn_Print_Area_6___0___0">"$#REF!.$A$1:$G$97"</definedName>
    <definedName name="Excel_BuiltIn_Print_Area_6___0___12">"$#REF!.$A$2:$G$92"</definedName>
    <definedName name="Excel_BuiltIn_Print_Area_6___0_12">"$#REF!.$A$2:$G$92"</definedName>
    <definedName name="Excel_BuiltIn_Print_Area_6___0_5">"$#REF!.$A$1:$G$101"</definedName>
    <definedName name="Excel_BuiltIn_Print_Area_6_1" localSheetId="6">#REF!</definedName>
    <definedName name="Excel_BuiltIn_Print_Area_6_1" localSheetId="11">#REF!</definedName>
    <definedName name="Excel_BuiltIn_Print_Area_6_1" localSheetId="4">#REF!</definedName>
    <definedName name="Excel_BuiltIn_Print_Area_6_1" localSheetId="5">#REF!</definedName>
    <definedName name="Excel_BuiltIn_Print_Area_6_1" localSheetId="13">#REF!</definedName>
    <definedName name="Excel_BuiltIn_Print_Area_6_1" localSheetId="9">#REF!</definedName>
    <definedName name="Excel_BuiltIn_Print_Area_6_1" localSheetId="12">#REF!</definedName>
    <definedName name="Excel_BuiltIn_Print_Area_6_1" localSheetId="10">#REF!</definedName>
    <definedName name="Excel_BuiltIn_Print_Area_6_1" localSheetId="1">#REF!</definedName>
    <definedName name="Excel_BuiltIn_Print_Area_6_1" localSheetId="7">#REF!</definedName>
    <definedName name="Excel_BuiltIn_Print_Area_6_1">#REF!</definedName>
    <definedName name="Excel_BuiltIn_Print_Area_6_1___0">"$#REF!.$A$2:$I$51"</definedName>
    <definedName name="Excel_BuiltIn_Print_Area_6_1___0___0">"$#REF!.$A$1:$G$97"</definedName>
    <definedName name="Excel_BuiltIn_Print_Area_6_1___0___12">"$#REF!.$A$2:$G$92"</definedName>
    <definedName name="Excel_BuiltIn_Print_Area_6_1___0_1">"$#REF!.$A$1:$G$97"</definedName>
    <definedName name="Excel_BuiltIn_Print_Area_6_1___0_12">"$#REF!.$A$2:$G$92"</definedName>
    <definedName name="Excel_BuiltIn_Print_Area_6_1___0_5">"$#REF!.$A$1:$G$101"</definedName>
    <definedName name="Excel_BuiltIn_Print_Area_6_1___12">"$#REF!.$A$2:$G$92"</definedName>
    <definedName name="Excel_BuiltIn_Print_Area_6_1_1" localSheetId="6">#REF!</definedName>
    <definedName name="Excel_BuiltIn_Print_Area_6_1_1" localSheetId="11">#REF!</definedName>
    <definedName name="Excel_BuiltIn_Print_Area_6_1_1" localSheetId="4">#REF!</definedName>
    <definedName name="Excel_BuiltIn_Print_Area_6_1_1" localSheetId="5">#REF!</definedName>
    <definedName name="Excel_BuiltIn_Print_Area_6_1_1" localSheetId="13">#REF!</definedName>
    <definedName name="Excel_BuiltIn_Print_Area_6_1_1" localSheetId="9">#REF!</definedName>
    <definedName name="Excel_BuiltIn_Print_Area_6_1_1" localSheetId="12">#REF!</definedName>
    <definedName name="Excel_BuiltIn_Print_Area_6_1_1" localSheetId="10">#REF!</definedName>
    <definedName name="Excel_BuiltIn_Print_Area_6_1_1" localSheetId="1">#REF!</definedName>
    <definedName name="Excel_BuiltIn_Print_Area_6_1_1" localSheetId="7">#REF!</definedName>
    <definedName name="Excel_BuiltIn_Print_Area_6_1_1">#REF!</definedName>
    <definedName name="Excel_BuiltIn_Print_Area_6_1_1___0">"$#REF!.$A$1:$G$98"</definedName>
    <definedName name="Excel_BuiltIn_Print_Area_6_1_1_1">"$#REF!.$A$2:$G$93"</definedName>
    <definedName name="Excel_BuiltIn_Print_Area_6_1_1_1_1">"$#REF!.$A$2:$G$93"</definedName>
    <definedName name="Excel_BuiltIn_Print_Area_6_1_1_12">"$#REF!.$A$2:$G$93"</definedName>
    <definedName name="Excel_BuiltIn_Print_Area_6_1_1_5">"$#REF!.$A$1:$G$102"</definedName>
    <definedName name="Excel_BuiltIn_Print_Area_6_1_12">"$#REF!.$A$2:$G$92"</definedName>
    <definedName name="Excel_BuiltIn_Print_Area_6_1_4">"$#REF!.$A$2:$G$93"</definedName>
    <definedName name="Excel_BuiltIn_Print_Area_6_1_4___0">"$#REF!.$A$1:$G$98"</definedName>
    <definedName name="Excel_BuiltIn_Print_Area_6_1_4_12">"$#REF!.$A$2:$G$93"</definedName>
    <definedName name="Excel_BuiltIn_Print_Area_6_1_4_5">"$#REF!.$A$1:$G$102"</definedName>
    <definedName name="Excel_BuiltIn_Print_Area_6_1_5">"$#REF!.$A$1:$G$101"</definedName>
    <definedName name="Excel_BuiltIn_Print_Area_6_2">"$#REF!.$A$1:$G$102"</definedName>
    <definedName name="Excel_BuiltIn_Print_Area_6_4">"$#REF!.$A$2:$G$94"</definedName>
    <definedName name="Excel_BuiltIn_Print_Area_6_4___0">"$#REF!.$A$1:$G$99"</definedName>
    <definedName name="Excel_BuiltIn_Print_Area_6_4_1">"$#REF!.$A$2:$G$95"</definedName>
    <definedName name="Excel_BuiltIn_Print_Area_6_4_1___0">"$#REF!.$A$1:$G$100"</definedName>
    <definedName name="Excel_BuiltIn_Print_Area_6_4_1_12">"$#REF!.$A$2:$G$95"</definedName>
    <definedName name="Excel_BuiltIn_Print_Area_6_4_1_5">"$#REF!.$A$1:$G$104"</definedName>
    <definedName name="Excel_BuiltIn_Print_Area_6_4_12">"$#REF!.$A$2:$G$94"</definedName>
    <definedName name="Excel_BuiltIn_Print_Area_6_4_4">"$#REF!.$A$2:$G$95"</definedName>
    <definedName name="Excel_BuiltIn_Print_Area_6_4_4___0">"$#REF!.$A$1:$G$100"</definedName>
    <definedName name="Excel_BuiltIn_Print_Area_6_4_4_12">"$#REF!.$A$2:$G$95"</definedName>
    <definedName name="Excel_BuiltIn_Print_Area_6_4_4_5">"$#REF!.$A$1:$G$104"</definedName>
    <definedName name="Excel_BuiltIn_Print_Area_6_4_5">"$#REF!.$A$1:$G$103"</definedName>
    <definedName name="Excel_BuiltIn_Print_Area_7___0">NA()</definedName>
    <definedName name="Excel_BuiltIn_Print_Area_7___3">NA()</definedName>
    <definedName name="Excel_BuiltIn_Print_Area_7___6">NA()</definedName>
    <definedName name="Excel_BuiltIn_Print_Area_7_1" localSheetId="6">#REF!</definedName>
    <definedName name="Excel_BuiltIn_Print_Area_7_1" localSheetId="11">#REF!</definedName>
    <definedName name="Excel_BuiltIn_Print_Area_7_1" localSheetId="4">#REF!</definedName>
    <definedName name="Excel_BuiltIn_Print_Area_7_1" localSheetId="5">#REF!</definedName>
    <definedName name="Excel_BuiltIn_Print_Area_7_1" localSheetId="13">#REF!</definedName>
    <definedName name="Excel_BuiltIn_Print_Area_7_1" localSheetId="9">#REF!</definedName>
    <definedName name="Excel_BuiltIn_Print_Area_7_1" localSheetId="12">#REF!</definedName>
    <definedName name="Excel_BuiltIn_Print_Area_7_1" localSheetId="10">#REF!</definedName>
    <definedName name="Excel_BuiltIn_Print_Area_7_1" localSheetId="1">#REF!</definedName>
    <definedName name="Excel_BuiltIn_Print_Area_7_1" localSheetId="7">#REF!</definedName>
    <definedName name="Excel_BuiltIn_Print_Area_7_1">#REF!</definedName>
    <definedName name="Excel_BuiltIn_Print_Area_7_1_1">"$#REF!.$A$1:$H$41"</definedName>
    <definedName name="Excel_BuiltIn_Print_Area_7_9">NA()</definedName>
    <definedName name="Excel_BuiltIn_Print_Area_7_9___0">NA()</definedName>
    <definedName name="Excel_BuiltIn_Print_Area_8___0">"$#REF!.$A$2:$H$30"</definedName>
    <definedName name="Excel_BuiltIn_Print_Area_8_1">"$#REF!.$A$1:$H$38"</definedName>
    <definedName name="Excel_BuiltIn_Print_Area_8_1___0">"$#REF!.$A$2:$H$42"</definedName>
    <definedName name="Excel_BuiltIn_Print_Area_8_1___0___0">"$#REF!.$A$1:$H$37"</definedName>
    <definedName name="Excel_BuiltIn_Print_Area_8_1___0___0___0">"$#REF!.$A$1:$H$34"</definedName>
    <definedName name="Excel_BuiltIn_Print_Area_8_1___0___12">"$#REF!.$A$2:$H$31"</definedName>
    <definedName name="Excel_BuiltIn_Print_Area_8_1___0___2">"$#REF!.$A$1:$H$34"</definedName>
    <definedName name="Excel_BuiltIn_Print_Area_8_1___0_1">"$#REF!.$A$1:$H$38"</definedName>
    <definedName name="Excel_BuiltIn_Print_Area_8_1___0_12">"$#REF!.$A$2:$H$31"</definedName>
    <definedName name="Excel_BuiltIn_Print_Area_8_1___0_2">"$#REF!.$A$1:$H$34"</definedName>
    <definedName name="Excel_BuiltIn_Print_Area_8_1___0_5">"$#REF!.$A$1:$H$39"</definedName>
    <definedName name="Excel_BuiltIn_Print_Area_8_1___12">"$#REF!.$A$2:$H$32"</definedName>
    <definedName name="Excel_BuiltIn_Print_Area_8_1_1" localSheetId="6">#REF!</definedName>
    <definedName name="Excel_BuiltIn_Print_Area_8_1_1" localSheetId="11">#REF!</definedName>
    <definedName name="Excel_BuiltIn_Print_Area_8_1_1" localSheetId="4">#REF!</definedName>
    <definedName name="Excel_BuiltIn_Print_Area_8_1_1" localSheetId="5">#REF!</definedName>
    <definedName name="Excel_BuiltIn_Print_Area_8_1_1" localSheetId="13">#REF!</definedName>
    <definedName name="Excel_BuiltIn_Print_Area_8_1_1" localSheetId="9">#REF!</definedName>
    <definedName name="Excel_BuiltIn_Print_Area_8_1_1" localSheetId="12">#REF!</definedName>
    <definedName name="Excel_BuiltIn_Print_Area_8_1_1" localSheetId="10">#REF!</definedName>
    <definedName name="Excel_BuiltIn_Print_Area_8_1_1" localSheetId="1">#REF!</definedName>
    <definedName name="Excel_BuiltIn_Print_Area_8_1_1" localSheetId="7">#REF!</definedName>
    <definedName name="Excel_BuiltIn_Print_Area_8_1_1">#REF!</definedName>
    <definedName name="Excel_BuiltIn_Print_Area_8_1_1___0">"$#REF!.$A$1:$H$34"</definedName>
    <definedName name="Excel_BuiltIn_Print_Area_8_1_1___12">"$#REF!.$A$2:$H$31"</definedName>
    <definedName name="Excel_BuiltIn_Print_Area_8_1_1_1">"$#REF!.$A$2:$H$30"</definedName>
    <definedName name="Excel_BuiltIn_Print_Area_8_1_1_1_1">"$#REF!.$A$1:$H$37"</definedName>
    <definedName name="Excel_BuiltIn_Print_Area_8_1_1_1_1_1">"$#REF!.$A$1:$H$34"</definedName>
    <definedName name="Excel_BuiltIn_Print_Area_8_1_1_12">"$#REF!.$A$2:$H$31"</definedName>
    <definedName name="Excel_BuiltIn_Print_Area_8_1_1_2">"$#REF!.$A$1:$H$37"</definedName>
    <definedName name="Excel_BuiltIn_Print_Area_8_1_1_5">"$#REF!.$A$1:$H$39"</definedName>
    <definedName name="Excel_BuiltIn_Print_Area_8_1_1_8" localSheetId="6">#REF!</definedName>
    <definedName name="Excel_BuiltIn_Print_Area_8_1_1_8" localSheetId="11">#REF!</definedName>
    <definedName name="Excel_BuiltIn_Print_Area_8_1_1_8" localSheetId="4">#REF!</definedName>
    <definedName name="Excel_BuiltIn_Print_Area_8_1_1_8" localSheetId="5">#REF!</definedName>
    <definedName name="Excel_BuiltIn_Print_Area_8_1_1_8" localSheetId="13">#REF!</definedName>
    <definedName name="Excel_BuiltIn_Print_Area_8_1_1_8" localSheetId="9">#REF!</definedName>
    <definedName name="Excel_BuiltIn_Print_Area_8_1_1_8" localSheetId="12">#REF!</definedName>
    <definedName name="Excel_BuiltIn_Print_Area_8_1_1_8" localSheetId="10">#REF!</definedName>
    <definedName name="Excel_BuiltIn_Print_Area_8_1_1_8" localSheetId="1">#REF!</definedName>
    <definedName name="Excel_BuiltIn_Print_Area_8_1_1_8" localSheetId="7">#REF!</definedName>
    <definedName name="Excel_BuiltIn_Print_Area_8_1_1_8">#REF!</definedName>
    <definedName name="Excel_BuiltIn_Print_Area_8_1_12">"$#REF!.$A$2:$H$32"</definedName>
    <definedName name="Excel_BuiltIn_Print_Area_8_1_4">"$#REF!.$A$2:$H$31"</definedName>
    <definedName name="Excel_BuiltIn_Print_Area_8_1_4___0">"$#REF!.$A$1:$H$34"</definedName>
    <definedName name="Excel_BuiltIn_Print_Area_8_1_4_1">"$#REF!.$A$2:$H$32"</definedName>
    <definedName name="Excel_BuiltIn_Print_Area_8_1_4_1___0">"$#REF!.$A$1:$H$37"</definedName>
    <definedName name="Excel_BuiltIn_Print_Area_8_1_4_1_1">"$#REF!.$A$2:$H$32"</definedName>
    <definedName name="Excel_BuiltIn_Print_Area_8_1_4_1_1___0">"$#REF!.$A$1:$H$37"</definedName>
    <definedName name="Excel_BuiltIn_Print_Area_8_1_4_1_1_12">"$#REF!.$A$2:$H$32"</definedName>
    <definedName name="Excel_BuiltIn_Print_Area_8_1_4_1_1_5">"$#REF!.$A$1:$H$42"</definedName>
    <definedName name="Excel_BuiltIn_Print_Area_8_1_4_1_12">"$#REF!.$A$2:$H$32"</definedName>
    <definedName name="Excel_BuiltIn_Print_Area_8_1_4_1_5">"$#REF!.$A$1:$H$42"</definedName>
    <definedName name="Excel_BuiltIn_Print_Area_8_1_4_12">"$#REF!.$A$2:$H$31"</definedName>
    <definedName name="Excel_BuiltIn_Print_Area_8_1_4_5">"$#REF!.$A$1:$H$39"</definedName>
    <definedName name="Excel_BuiltIn_Print_Area_8_1_5">"$#REF!.$A$1:$H$42"</definedName>
    <definedName name="Excel_BuiltIn_Print_Area_8_2">"$#REF!.$A$2:$H$30"</definedName>
    <definedName name="Excel_BuiltIn_Print_Area_9___9" localSheetId="6">#REF!</definedName>
    <definedName name="Excel_BuiltIn_Print_Area_9___9" localSheetId="11">#REF!</definedName>
    <definedName name="Excel_BuiltIn_Print_Area_9___9" localSheetId="4">#REF!</definedName>
    <definedName name="Excel_BuiltIn_Print_Area_9___9" localSheetId="5">#REF!</definedName>
    <definedName name="Excel_BuiltIn_Print_Area_9___9" localSheetId="13">#REF!</definedName>
    <definedName name="Excel_BuiltIn_Print_Area_9___9" localSheetId="9">#REF!</definedName>
    <definedName name="Excel_BuiltIn_Print_Area_9___9" localSheetId="12">#REF!</definedName>
    <definedName name="Excel_BuiltIn_Print_Area_9___9" localSheetId="10">#REF!</definedName>
    <definedName name="Excel_BuiltIn_Print_Area_9___9" localSheetId="1">#REF!</definedName>
    <definedName name="Excel_BuiltIn_Print_Area_9___9" localSheetId="7">#REF!</definedName>
    <definedName name="Excel_BuiltIn_Print_Area_9___9">#REF!</definedName>
    <definedName name="Excel_BuiltIn_Print_Area_9___9_8">"$#REF!.$B$1:$H$31"</definedName>
    <definedName name="Excel_BuiltIn_Print_Area_9_1" localSheetId="6">#REF!</definedName>
    <definedName name="Excel_BuiltIn_Print_Area_9_1" localSheetId="11">#REF!</definedName>
    <definedName name="Excel_BuiltIn_Print_Area_9_1" localSheetId="4">#REF!</definedName>
    <definedName name="Excel_BuiltIn_Print_Area_9_1" localSheetId="5">#REF!</definedName>
    <definedName name="Excel_BuiltIn_Print_Area_9_1" localSheetId="13">#REF!</definedName>
    <definedName name="Excel_BuiltIn_Print_Area_9_1" localSheetId="9">#REF!</definedName>
    <definedName name="Excel_BuiltIn_Print_Area_9_1" localSheetId="12">#REF!</definedName>
    <definedName name="Excel_BuiltIn_Print_Area_9_1" localSheetId="10">#REF!</definedName>
    <definedName name="Excel_BuiltIn_Print_Area_9_1" localSheetId="1">#REF!</definedName>
    <definedName name="Excel_BuiltIn_Print_Area_9_1" localSheetId="7">#REF!</definedName>
    <definedName name="Excel_BuiltIn_Print_Area_9_1">#REF!</definedName>
    <definedName name="Excel_BuiltIn_Print_Area_9_1_1" localSheetId="6">#REF!</definedName>
    <definedName name="Excel_BuiltIn_Print_Area_9_1_1" localSheetId="11">#REF!</definedName>
    <definedName name="Excel_BuiltIn_Print_Area_9_1_1" localSheetId="4">#REF!</definedName>
    <definedName name="Excel_BuiltIn_Print_Area_9_1_1" localSheetId="5">#REF!</definedName>
    <definedName name="Excel_BuiltIn_Print_Area_9_1_1" localSheetId="13">#REF!</definedName>
    <definedName name="Excel_BuiltIn_Print_Area_9_1_1" localSheetId="9">#REF!</definedName>
    <definedName name="Excel_BuiltIn_Print_Area_9_1_1" localSheetId="12">#REF!</definedName>
    <definedName name="Excel_BuiltIn_Print_Area_9_1_1" localSheetId="10">#REF!</definedName>
    <definedName name="Excel_BuiltIn_Print_Area_9_1_1" localSheetId="1">#REF!</definedName>
    <definedName name="Excel_BuiltIn_Print_Area_9_1_1" localSheetId="7">#REF!</definedName>
    <definedName name="Excel_BuiltIn_Print_Area_9_1_1">#REF!</definedName>
    <definedName name="Excel_BuiltIn_Print_Area_9_1_1_1" localSheetId="6">#REF!</definedName>
    <definedName name="Excel_BuiltIn_Print_Area_9_1_1_1" localSheetId="11">#REF!</definedName>
    <definedName name="Excel_BuiltIn_Print_Area_9_1_1_1" localSheetId="4">#REF!</definedName>
    <definedName name="Excel_BuiltIn_Print_Area_9_1_1_1" localSheetId="5">#REF!</definedName>
    <definedName name="Excel_BuiltIn_Print_Area_9_1_1_1" localSheetId="13">#REF!</definedName>
    <definedName name="Excel_BuiltIn_Print_Area_9_1_1_1" localSheetId="9">#REF!</definedName>
    <definedName name="Excel_BuiltIn_Print_Area_9_1_1_1" localSheetId="12">#REF!</definedName>
    <definedName name="Excel_BuiltIn_Print_Area_9_1_1_1" localSheetId="10">#REF!</definedName>
    <definedName name="Excel_BuiltIn_Print_Area_9_1_1_1" localSheetId="1">#REF!</definedName>
    <definedName name="Excel_BuiltIn_Print_Area_9_1_1_1" localSheetId="7">#REF!</definedName>
    <definedName name="Excel_BuiltIn_Print_Area_9_1_1_1">#REF!</definedName>
    <definedName name="Excel_BuiltIn_Print_Area_9_1_1_1_1" localSheetId="6">#REF!</definedName>
    <definedName name="Excel_BuiltIn_Print_Area_9_1_1_1_1" localSheetId="11">#REF!</definedName>
    <definedName name="Excel_BuiltIn_Print_Area_9_1_1_1_1" localSheetId="4">#REF!</definedName>
    <definedName name="Excel_BuiltIn_Print_Area_9_1_1_1_1" localSheetId="13">#REF!</definedName>
    <definedName name="Excel_BuiltIn_Print_Area_9_1_1_1_1" localSheetId="9">#REF!</definedName>
    <definedName name="Excel_BuiltIn_Print_Area_9_1_1_1_1" localSheetId="12">#REF!</definedName>
    <definedName name="Excel_BuiltIn_Print_Area_9_1_1_1_1" localSheetId="10">#REF!</definedName>
    <definedName name="Excel_BuiltIn_Print_Area_9_1_1_1_1" localSheetId="1">#REF!</definedName>
    <definedName name="Excel_BuiltIn_Print_Area_9_1_1_1_1" localSheetId="7">#REF!</definedName>
    <definedName name="Excel_BuiltIn_Print_Area_9_1_1_1_1">#REF!</definedName>
    <definedName name="Excel_BuiltIn_Print_Area_9_1_1_1_1_1" localSheetId="6">#REF!</definedName>
    <definedName name="Excel_BuiltIn_Print_Area_9_1_1_1_1_1" localSheetId="11">#REF!</definedName>
    <definedName name="Excel_BuiltIn_Print_Area_9_1_1_1_1_1" localSheetId="4">#REF!</definedName>
    <definedName name="Excel_BuiltIn_Print_Area_9_1_1_1_1_1" localSheetId="13">#REF!</definedName>
    <definedName name="Excel_BuiltIn_Print_Area_9_1_1_1_1_1" localSheetId="9">#REF!</definedName>
    <definedName name="Excel_BuiltIn_Print_Area_9_1_1_1_1_1" localSheetId="12">#REF!</definedName>
    <definedName name="Excel_BuiltIn_Print_Area_9_1_1_1_1_1" localSheetId="10">#REF!</definedName>
    <definedName name="Excel_BuiltIn_Print_Area_9_1_1_1_1_1" localSheetId="1">#REF!</definedName>
    <definedName name="Excel_BuiltIn_Print_Area_9_1_1_1_1_1" localSheetId="7">#REF!</definedName>
    <definedName name="Excel_BuiltIn_Print_Area_9_1_1_1_1_1">#REF!</definedName>
    <definedName name="Excel_BuiltIn_Print_Area_9_1_1_1_1_1_1" localSheetId="6">#REF!</definedName>
    <definedName name="Excel_BuiltIn_Print_Area_9_1_1_1_1_1_1" localSheetId="11">#REF!</definedName>
    <definedName name="Excel_BuiltIn_Print_Area_9_1_1_1_1_1_1" localSheetId="4">#REF!</definedName>
    <definedName name="Excel_BuiltIn_Print_Area_9_1_1_1_1_1_1" localSheetId="13">#REF!</definedName>
    <definedName name="Excel_BuiltIn_Print_Area_9_1_1_1_1_1_1" localSheetId="9">#REF!</definedName>
    <definedName name="Excel_BuiltIn_Print_Area_9_1_1_1_1_1_1" localSheetId="12">#REF!</definedName>
    <definedName name="Excel_BuiltIn_Print_Area_9_1_1_1_1_1_1" localSheetId="10">#REF!</definedName>
    <definedName name="Excel_BuiltIn_Print_Area_9_1_1_1_1_1_1" localSheetId="1">#REF!</definedName>
    <definedName name="Excel_BuiltIn_Print_Area_9_1_1_1_1_1_1" localSheetId="7">#REF!</definedName>
    <definedName name="Excel_BuiltIn_Print_Area_9_1_1_1_1_1_1">#REF!</definedName>
    <definedName name="Excel_BuiltIn_Print_Area_9_1_1_1_1_1_1_1">"$#REF!.$A$1:$G$35"</definedName>
    <definedName name="Excel_BuiltIn_Print_Area_9_1_1_1_1_1_1_1_1">"$#REF!.$B$1:$H$32"</definedName>
    <definedName name="Excel_BuiltIn_Print_Area_9_1_1_1_8" localSheetId="6">#REF!</definedName>
    <definedName name="Excel_BuiltIn_Print_Area_9_1_1_1_8" localSheetId="11">#REF!</definedName>
    <definedName name="Excel_BuiltIn_Print_Area_9_1_1_1_8" localSheetId="4">#REF!</definedName>
    <definedName name="Excel_BuiltIn_Print_Area_9_1_1_1_8" localSheetId="5">#REF!</definedName>
    <definedName name="Excel_BuiltIn_Print_Area_9_1_1_1_8" localSheetId="13">#REF!</definedName>
    <definedName name="Excel_BuiltIn_Print_Area_9_1_1_1_8" localSheetId="9">#REF!</definedName>
    <definedName name="Excel_BuiltIn_Print_Area_9_1_1_1_8" localSheetId="12">#REF!</definedName>
    <definedName name="Excel_BuiltIn_Print_Area_9_1_1_1_8" localSheetId="10">#REF!</definedName>
    <definedName name="Excel_BuiltIn_Print_Area_9_1_1_1_8" localSheetId="1">#REF!</definedName>
    <definedName name="Excel_BuiltIn_Print_Area_9_1_1_1_8" localSheetId="7">#REF!</definedName>
    <definedName name="Excel_BuiltIn_Print_Area_9_1_1_1_8">#REF!</definedName>
    <definedName name="Excel_BuiltIn_Print_Area_9_1_1_8" localSheetId="6">#REF!</definedName>
    <definedName name="Excel_BuiltIn_Print_Area_9_1_1_8" localSheetId="11">#REF!</definedName>
    <definedName name="Excel_BuiltIn_Print_Area_9_1_1_8" localSheetId="4">#REF!</definedName>
    <definedName name="Excel_BuiltIn_Print_Area_9_1_1_8" localSheetId="5">#REF!</definedName>
    <definedName name="Excel_BuiltIn_Print_Area_9_1_1_8" localSheetId="13">#REF!</definedName>
    <definedName name="Excel_BuiltIn_Print_Area_9_1_1_8" localSheetId="9">#REF!</definedName>
    <definedName name="Excel_BuiltIn_Print_Area_9_1_1_8" localSheetId="12">#REF!</definedName>
    <definedName name="Excel_BuiltIn_Print_Area_9_1_1_8" localSheetId="10">#REF!</definedName>
    <definedName name="Excel_BuiltIn_Print_Area_9_1_1_8" localSheetId="1">#REF!</definedName>
    <definedName name="Excel_BuiltIn_Print_Area_9_1_1_8" localSheetId="7">#REF!</definedName>
    <definedName name="Excel_BuiltIn_Print_Area_9_1_1_8">#REF!</definedName>
    <definedName name="Excel_BuiltIn_Print_Area_9_1_8" localSheetId="6">#REF!</definedName>
    <definedName name="Excel_BuiltIn_Print_Area_9_1_8" localSheetId="11">#REF!</definedName>
    <definedName name="Excel_BuiltIn_Print_Area_9_1_8" localSheetId="4">#REF!</definedName>
    <definedName name="Excel_BuiltIn_Print_Area_9_1_8" localSheetId="5">#REF!</definedName>
    <definedName name="Excel_BuiltIn_Print_Area_9_1_8" localSheetId="13">#REF!</definedName>
    <definedName name="Excel_BuiltIn_Print_Area_9_1_8" localSheetId="9">#REF!</definedName>
    <definedName name="Excel_BuiltIn_Print_Area_9_1_8" localSheetId="12">#REF!</definedName>
    <definedName name="Excel_BuiltIn_Print_Area_9_1_8" localSheetId="10">#REF!</definedName>
    <definedName name="Excel_BuiltIn_Print_Area_9_1_8" localSheetId="1">#REF!</definedName>
    <definedName name="Excel_BuiltIn_Print_Area_9_1_8" localSheetId="7">#REF!</definedName>
    <definedName name="Excel_BuiltIn_Print_Area_9_1_8">#REF!</definedName>
    <definedName name="_xlnm.Print_Area" localSheetId="0">INDEX!$A$1:$I$56</definedName>
    <definedName name="_xlnm.Print_Area" localSheetId="11">미주!$A$1:$K$87</definedName>
    <definedName name="_xlnm.Print_Area" localSheetId="5">아시아!$A$1:$J$117</definedName>
    <definedName name="_xlnm.Print_Area" localSheetId="9">'유럽, 지중해'!$A$1:$L$115</definedName>
    <definedName name="_xlnm.Print_Area" localSheetId="8">일본!$A$1:$K$212</definedName>
    <definedName name="_xlnm.Print_Area" localSheetId="2">중국!$A$1:$K$202</definedName>
    <definedName name="_xlnm.Print_Area" localSheetId="12">중남미!$A$1:$K$104</definedName>
    <definedName name="_xlnm.Print_Area" localSheetId="10">중동!$A$1:$K$49</definedName>
    <definedName name="_xlnm.Print_Area" localSheetId="1">직원편성표!$A$1:$M$52</definedName>
    <definedName name="_xlnm.Print_Titles" localSheetId="6">'1아시아'!$1:$8</definedName>
    <definedName name="_xlnm.Print_Titles" localSheetId="11">미주!$1:$8</definedName>
    <definedName name="_xlnm.Print_Titles" localSheetId="4">베트남!$1:$8</definedName>
    <definedName name="_xlnm.Print_Titles" localSheetId="5">아시아!$1:$8</definedName>
    <definedName name="_xlnm.Print_Titles" localSheetId="13">'오세아니아, 아프리카'!$1:$8</definedName>
    <definedName name="_xlnm.Print_Titles" localSheetId="9">'유럽, 지중해'!$1:$8</definedName>
    <definedName name="_xlnm.Print_Titles" localSheetId="12">중남미!$1:$8</definedName>
    <definedName name="_xlnm.Print_Titles" localSheetId="10">중동!$1:$8</definedName>
    <definedName name="_xlnm.Print_Titles" localSheetId="7">'홍콩&amp;쉐코우'!$1:$8</definedName>
    <definedName name="ㅇ" localSheetId="1">#REF!</definedName>
    <definedName name="ㅇ">#REF!</definedName>
    <definedName name="ㅇ로" localSheetId="1">#REF!</definedName>
    <definedName name="ㅇ로">#REF!</definedName>
    <definedName name="ㅇㅇ" localSheetId="1">#REF!</definedName>
    <definedName name="ㅇㅇ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472" l="1"/>
  <c r="J66" i="472"/>
  <c r="J65" i="472"/>
  <c r="J60" i="472"/>
  <c r="J59" i="472"/>
  <c r="J58" i="472"/>
  <c r="J24" i="472"/>
  <c r="J23" i="472"/>
  <c r="J22" i="472"/>
  <c r="J17" i="472"/>
  <c r="J16" i="472"/>
  <c r="J15" i="472"/>
  <c r="J87" i="471"/>
  <c r="J86" i="471"/>
  <c r="J85" i="471"/>
  <c r="J84" i="471"/>
  <c r="J78" i="471"/>
  <c r="J77" i="471"/>
  <c r="J76" i="471"/>
  <c r="J75" i="471"/>
  <c r="J69" i="471"/>
  <c r="J68" i="471"/>
  <c r="J67" i="471"/>
  <c r="J66" i="471"/>
  <c r="J58" i="471"/>
  <c r="J57" i="471"/>
  <c r="J56" i="471"/>
  <c r="J55" i="471"/>
  <c r="J48" i="471"/>
  <c r="J47" i="471"/>
  <c r="J46" i="471"/>
  <c r="J45" i="471"/>
  <c r="J40" i="471"/>
  <c r="J39" i="471"/>
  <c r="J38" i="471"/>
  <c r="J37" i="471"/>
  <c r="J32" i="471"/>
  <c r="J31" i="471"/>
  <c r="J30" i="471"/>
  <c r="J29" i="471"/>
  <c r="J24" i="471"/>
  <c r="J23" i="471"/>
  <c r="J22" i="471"/>
  <c r="J21" i="471"/>
  <c r="J20" i="471"/>
  <c r="J19" i="471"/>
  <c r="J18" i="471"/>
  <c r="J17" i="471"/>
  <c r="J16" i="471"/>
  <c r="J15" i="471"/>
  <c r="J14" i="471"/>
  <c r="J209" i="473"/>
  <c r="G209" i="473"/>
  <c r="J208" i="473"/>
  <c r="G208" i="473"/>
  <c r="J207" i="473"/>
  <c r="G207" i="473"/>
  <c r="J201" i="473"/>
  <c r="G201" i="473"/>
  <c r="J200" i="473"/>
  <c r="G200" i="473"/>
  <c r="J199" i="473"/>
  <c r="G199" i="473"/>
  <c r="J193" i="473"/>
  <c r="G193" i="473"/>
  <c r="J192" i="473"/>
  <c r="G192" i="473"/>
  <c r="J191" i="473"/>
  <c r="G191" i="473"/>
  <c r="J185" i="473"/>
  <c r="G185" i="473"/>
  <c r="J184" i="473"/>
  <c r="G184" i="473"/>
  <c r="J183" i="473"/>
  <c r="G183" i="473"/>
  <c r="J177" i="473"/>
  <c r="J176" i="473"/>
  <c r="G176" i="473"/>
  <c r="J175" i="473"/>
  <c r="G175" i="473"/>
  <c r="G169" i="473"/>
  <c r="J168" i="473"/>
  <c r="G168" i="473"/>
  <c r="J167" i="473"/>
  <c r="G167" i="473"/>
  <c r="J161" i="473"/>
  <c r="J169" i="473" s="1"/>
  <c r="G161" i="473"/>
  <c r="J160" i="473"/>
  <c r="G160" i="473"/>
  <c r="J159" i="473"/>
  <c r="G159" i="473"/>
  <c r="G153" i="473"/>
  <c r="G152" i="473"/>
  <c r="G151" i="473"/>
  <c r="J145" i="473"/>
  <c r="G145" i="473"/>
  <c r="J144" i="473"/>
  <c r="G144" i="473"/>
  <c r="J143" i="473"/>
  <c r="G143" i="473"/>
  <c r="J137" i="473"/>
  <c r="G137" i="473"/>
  <c r="J136" i="473"/>
  <c r="G136" i="473"/>
  <c r="J135" i="473"/>
  <c r="G135" i="473"/>
  <c r="G129" i="473"/>
  <c r="G128" i="473"/>
  <c r="G127" i="473"/>
  <c r="G121" i="473"/>
  <c r="G120" i="473"/>
  <c r="G119" i="473"/>
  <c r="G113" i="473"/>
  <c r="G112" i="473"/>
  <c r="G111" i="473"/>
  <c r="J105" i="473"/>
  <c r="G105" i="473"/>
  <c r="J104" i="473"/>
  <c r="G104" i="473"/>
  <c r="J103" i="473"/>
  <c r="G103" i="473"/>
  <c r="J102" i="473"/>
  <c r="G102" i="473"/>
  <c r="J96" i="473"/>
  <c r="G96" i="473"/>
  <c r="J95" i="473"/>
  <c r="G95" i="473"/>
  <c r="J94" i="473"/>
  <c r="G94" i="473"/>
  <c r="J93" i="473"/>
  <c r="G93" i="473"/>
  <c r="J88" i="473"/>
  <c r="J87" i="473"/>
  <c r="G87" i="473"/>
  <c r="J86" i="473"/>
  <c r="G86" i="473"/>
  <c r="J85" i="473"/>
  <c r="G85" i="473"/>
  <c r="J84" i="473"/>
  <c r="G84" i="473"/>
  <c r="J83" i="473"/>
  <c r="G83" i="473"/>
  <c r="J77" i="473"/>
  <c r="G77" i="473"/>
  <c r="J76" i="473"/>
  <c r="G76" i="473"/>
  <c r="J75" i="473"/>
  <c r="G75" i="473"/>
  <c r="J175" i="461"/>
  <c r="J174" i="461"/>
  <c r="J173" i="461"/>
  <c r="J172" i="461"/>
  <c r="J163" i="461"/>
  <c r="J162" i="461"/>
  <c r="J161" i="461"/>
  <c r="J160" i="461"/>
  <c r="J151" i="461"/>
  <c r="J150" i="461"/>
  <c r="J149" i="461"/>
  <c r="J140" i="461"/>
  <c r="J139" i="461"/>
  <c r="J138" i="461"/>
  <c r="J129" i="461"/>
  <c r="J128" i="461"/>
  <c r="J127" i="461"/>
  <c r="J126" i="461"/>
  <c r="J117" i="461"/>
  <c r="J116" i="461"/>
  <c r="J115" i="461"/>
  <c r="J106" i="461"/>
  <c r="G106" i="461"/>
  <c r="J105" i="461"/>
  <c r="J104" i="461"/>
  <c r="G104" i="461"/>
  <c r="J103" i="461"/>
  <c r="G103" i="461"/>
  <c r="J94" i="461"/>
  <c r="J93" i="461"/>
  <c r="J92" i="461"/>
  <c r="J82" i="461"/>
  <c r="J81" i="461"/>
  <c r="J80" i="461"/>
  <c r="J79" i="461"/>
  <c r="J78" i="461"/>
  <c r="J77" i="461"/>
  <c r="J76" i="461"/>
  <c r="J66" i="461"/>
  <c r="J65" i="461"/>
  <c r="J64" i="461"/>
  <c r="J63" i="461"/>
  <c r="J54" i="461"/>
  <c r="J53" i="461"/>
  <c r="J52" i="461"/>
  <c r="J51" i="461"/>
  <c r="I31" i="461"/>
  <c r="I30" i="461"/>
  <c r="J25" i="461"/>
  <c r="J24" i="461"/>
  <c r="J23" i="461"/>
  <c r="J22" i="461"/>
  <c r="I21" i="461"/>
  <c r="I20" i="461"/>
</calcChain>
</file>

<file path=xl/sharedStrings.xml><?xml version="1.0" encoding="utf-8"?>
<sst xmlns="http://schemas.openxmlformats.org/spreadsheetml/2006/main" count="3635" uniqueCount="1828">
  <si>
    <t>* PIRAEUS</t>
    <phoneticPr fontId="100" type="noConversion"/>
  </si>
  <si>
    <t>* HAYDRPASA</t>
    <phoneticPr fontId="100" type="noConversion"/>
  </si>
  <si>
    <t>* KUMPORT</t>
    <phoneticPr fontId="100" type="noConversion"/>
  </si>
  <si>
    <t>* FOS (MARSEILLE)</t>
    <phoneticPr fontId="100" type="noConversion"/>
  </si>
  <si>
    <t>* GENOA</t>
    <phoneticPr fontId="100" type="noConversion"/>
  </si>
  <si>
    <t>* AUCKLAND</t>
    <phoneticPr fontId="100" type="noConversion"/>
  </si>
  <si>
    <t>* BRISBANE</t>
    <phoneticPr fontId="100" type="noConversion"/>
  </si>
  <si>
    <t>* MELBOURNE</t>
    <phoneticPr fontId="100" type="noConversion"/>
  </si>
  <si>
    <t>* SYDNEY</t>
    <phoneticPr fontId="100" type="noConversion"/>
  </si>
  <si>
    <t>* ALEXANDRIA</t>
    <phoneticPr fontId="100" type="noConversion"/>
  </si>
  <si>
    <t>* AQABA</t>
    <phoneticPr fontId="100" type="noConversion"/>
  </si>
  <si>
    <t>* DUBAI</t>
    <phoneticPr fontId="100" type="noConversion"/>
  </si>
  <si>
    <t xml:space="preserve"> MIDDLE EAST</t>
    <phoneticPr fontId="100" type="noConversion"/>
  </si>
  <si>
    <t>* CAPE TOWN</t>
    <phoneticPr fontId="100" type="noConversion"/>
  </si>
  <si>
    <t>* DURBAN</t>
    <phoneticPr fontId="100" type="noConversion"/>
  </si>
  <si>
    <t>* OAKLAND</t>
    <phoneticPr fontId="100" type="noConversion"/>
  </si>
  <si>
    <t>* LOS ANGELES</t>
    <phoneticPr fontId="100" type="noConversion"/>
  </si>
  <si>
    <t>*CHICAGO</t>
    <phoneticPr fontId="100" type="noConversion"/>
  </si>
  <si>
    <t>*SEATTLE</t>
    <phoneticPr fontId="100" type="noConversion"/>
  </si>
  <si>
    <t>* NEW YORK</t>
    <phoneticPr fontId="100" type="noConversion"/>
  </si>
  <si>
    <t xml:space="preserve"> NORTH AMERICA</t>
    <phoneticPr fontId="100" type="noConversion"/>
  </si>
  <si>
    <t>* COLOMBO</t>
    <phoneticPr fontId="100" type="noConversion"/>
  </si>
  <si>
    <t>* KARACHI</t>
    <phoneticPr fontId="100" type="noConversion"/>
  </si>
  <si>
    <t>* NEW DELHI</t>
    <phoneticPr fontId="100" type="noConversion"/>
  </si>
  <si>
    <t>* NHAVA SHEVA</t>
    <phoneticPr fontId="100" type="noConversion"/>
  </si>
  <si>
    <t>* BANGALORE</t>
    <phoneticPr fontId="100" type="noConversion"/>
  </si>
  <si>
    <t>* CHENNAI</t>
    <phoneticPr fontId="100" type="noConversion"/>
  </si>
  <si>
    <t xml:space="preserve"> WEST SOUTH ASIA</t>
    <phoneticPr fontId="100" type="noConversion"/>
  </si>
  <si>
    <t>* SURABAYA</t>
    <phoneticPr fontId="100" type="noConversion"/>
  </si>
  <si>
    <t>* JAKARTA</t>
    <phoneticPr fontId="100" type="noConversion"/>
  </si>
  <si>
    <t>* LAEM CHABANG</t>
    <phoneticPr fontId="100" type="noConversion"/>
  </si>
  <si>
    <t>* BANGKOK</t>
    <phoneticPr fontId="100" type="noConversion"/>
  </si>
  <si>
    <t>* MANILA (SOUTH / NORTH)</t>
    <phoneticPr fontId="100" type="noConversion"/>
  </si>
  <si>
    <t>* KAOHSIUNG</t>
    <phoneticPr fontId="100" type="noConversion"/>
  </si>
  <si>
    <t>* TAICHUNG</t>
    <phoneticPr fontId="100" type="noConversion"/>
  </si>
  <si>
    <t>* KEELUNG</t>
    <phoneticPr fontId="100" type="noConversion"/>
  </si>
  <si>
    <t>* HAIPHONG</t>
    <phoneticPr fontId="100" type="noConversion"/>
  </si>
  <si>
    <t>* HOCHIMINH</t>
    <phoneticPr fontId="100" type="noConversion"/>
  </si>
  <si>
    <t>* PENANG</t>
    <phoneticPr fontId="100" type="noConversion"/>
  </si>
  <si>
    <t>* PORT KELANG</t>
    <phoneticPr fontId="100" type="noConversion"/>
  </si>
  <si>
    <t>* NAGASAKI</t>
    <phoneticPr fontId="100" type="noConversion"/>
  </si>
  <si>
    <t>* CHIBA</t>
    <phoneticPr fontId="100" type="noConversion"/>
  </si>
  <si>
    <t>* SENDAI MIYAGI</t>
    <phoneticPr fontId="100" type="noConversion"/>
  </si>
  <si>
    <t>* AKITA</t>
    <phoneticPr fontId="100" type="noConversion"/>
  </si>
  <si>
    <t>* NIIGATA</t>
    <phoneticPr fontId="100" type="noConversion"/>
  </si>
  <si>
    <t>* KANAZAWA</t>
    <phoneticPr fontId="100" type="noConversion"/>
  </si>
  <si>
    <t>* SHIMIZU</t>
    <phoneticPr fontId="100" type="noConversion"/>
  </si>
  <si>
    <t>* MIZUSHIMA</t>
    <phoneticPr fontId="100" type="noConversion"/>
  </si>
  <si>
    <t>* IMABARI</t>
    <phoneticPr fontId="100" type="noConversion"/>
  </si>
  <si>
    <t>* MATSUYAMA</t>
    <phoneticPr fontId="100" type="noConversion"/>
  </si>
  <si>
    <t>* FUKUYAMA</t>
    <phoneticPr fontId="100" type="noConversion"/>
  </si>
  <si>
    <t>* TAKAMATSU</t>
    <phoneticPr fontId="100" type="noConversion"/>
  </si>
  <si>
    <t>* HIROSHIMA</t>
    <phoneticPr fontId="100" type="noConversion"/>
  </si>
  <si>
    <t>* HAKATA</t>
    <phoneticPr fontId="100" type="noConversion"/>
  </si>
  <si>
    <t>* MOJI</t>
    <phoneticPr fontId="100" type="noConversion"/>
  </si>
  <si>
    <t>* OSAKA</t>
    <phoneticPr fontId="100" type="noConversion"/>
  </si>
  <si>
    <t>* KOBE</t>
    <phoneticPr fontId="100" type="noConversion"/>
  </si>
  <si>
    <t>* NAGOYA</t>
    <phoneticPr fontId="100" type="noConversion"/>
  </si>
  <si>
    <t>* YOKOHAMA</t>
    <phoneticPr fontId="100" type="noConversion"/>
  </si>
  <si>
    <t>* TOKYO</t>
    <phoneticPr fontId="100" type="noConversion"/>
  </si>
  <si>
    <t xml:space="preserve"> JAPAN</t>
    <phoneticPr fontId="100" type="noConversion"/>
  </si>
  <si>
    <t>* YANTAI</t>
    <phoneticPr fontId="100" type="noConversion"/>
  </si>
  <si>
    <t>* XIAMEN</t>
    <phoneticPr fontId="100" type="noConversion"/>
  </si>
  <si>
    <t>* NINGBO</t>
    <phoneticPr fontId="100" type="noConversion"/>
  </si>
  <si>
    <t>* NANJING</t>
    <phoneticPr fontId="100" type="noConversion"/>
  </si>
  <si>
    <t>* QINGDAO</t>
    <phoneticPr fontId="100" type="noConversion"/>
  </si>
  <si>
    <t>* DALIAN</t>
    <phoneticPr fontId="100" type="noConversion"/>
  </si>
  <si>
    <t>* XINGANG</t>
    <phoneticPr fontId="100" type="noConversion"/>
  </si>
  <si>
    <t>* SHANGHAI</t>
    <phoneticPr fontId="100" type="noConversion"/>
  </si>
  <si>
    <t xml:space="preserve"> CHINA</t>
    <phoneticPr fontId="100" type="noConversion"/>
  </si>
  <si>
    <t>* HONG KONG</t>
    <phoneticPr fontId="100" type="noConversion"/>
  </si>
  <si>
    <t>* GOTHENBURG</t>
    <phoneticPr fontId="100" type="noConversion"/>
  </si>
  <si>
    <t>* AARHUS</t>
    <phoneticPr fontId="100" type="noConversion"/>
  </si>
  <si>
    <t>* COPENHAGEN</t>
    <phoneticPr fontId="100" type="noConversion"/>
  </si>
  <si>
    <t>* LE HAVRE</t>
    <phoneticPr fontId="100" type="noConversion"/>
  </si>
  <si>
    <t>* FELXISTOWE</t>
    <phoneticPr fontId="100" type="noConversion"/>
  </si>
  <si>
    <t>* HAMBURG</t>
    <phoneticPr fontId="100" type="noConversion"/>
  </si>
  <si>
    <t>* ANTWERPEN</t>
    <phoneticPr fontId="100" type="noConversion"/>
  </si>
  <si>
    <t>* ROTTERDAM</t>
    <phoneticPr fontId="100" type="noConversion"/>
  </si>
  <si>
    <t>* MONTREAL</t>
    <phoneticPr fontId="100" type="noConversion"/>
  </si>
  <si>
    <t>* TORONTO</t>
    <phoneticPr fontId="100" type="noConversion"/>
  </si>
  <si>
    <t>* VANCOUVER</t>
    <phoneticPr fontId="100" type="noConversion"/>
  </si>
  <si>
    <t xml:space="preserve"> LATIN AMERICA</t>
    <phoneticPr fontId="100" type="noConversion"/>
  </si>
  <si>
    <t>* BUDAPEST</t>
    <phoneticPr fontId="98" type="noConversion"/>
  </si>
  <si>
    <t>*HELSINKI</t>
    <phoneticPr fontId="98" type="noConversion"/>
  </si>
  <si>
    <t>* BARCELONA, VALENCIA</t>
    <phoneticPr fontId="100" type="noConversion"/>
  </si>
  <si>
    <t>*ASHDOD</t>
    <phoneticPr fontId="98" type="noConversion"/>
  </si>
  <si>
    <t>*OSLO</t>
    <phoneticPr fontId="98" type="noConversion"/>
  </si>
  <si>
    <t>CHINA</t>
    <phoneticPr fontId="98" type="noConversion"/>
  </si>
  <si>
    <t>ASIA</t>
    <phoneticPr fontId="98" type="noConversion"/>
  </si>
  <si>
    <t>JAPAN</t>
    <phoneticPr fontId="98" type="noConversion"/>
  </si>
  <si>
    <t>EUROPE</t>
    <phoneticPr fontId="98" type="noConversion"/>
  </si>
  <si>
    <t>MID EAST</t>
    <phoneticPr fontId="98" type="noConversion"/>
  </si>
  <si>
    <t>AMERICA</t>
    <phoneticPr fontId="98" type="noConversion"/>
  </si>
  <si>
    <t>LATIN</t>
    <phoneticPr fontId="98" type="noConversion"/>
  </si>
  <si>
    <t>OCEANIA</t>
    <phoneticPr fontId="98" type="noConversion"/>
  </si>
  <si>
    <t>AFRICA</t>
    <phoneticPr fontId="98" type="noConversion"/>
  </si>
  <si>
    <t>*VLADIVOSTOK</t>
    <phoneticPr fontId="98" type="noConversion"/>
  </si>
  <si>
    <t xml:space="preserve"> EUROPE, MEDSEA</t>
    <phoneticPr fontId="100" type="noConversion"/>
  </si>
  <si>
    <t xml:space="preserve"> AUSTRALIA, NEW ZEALAND,  SOUTH AFRICA</t>
    <phoneticPr fontId="100" type="noConversion"/>
  </si>
  <si>
    <t>* WELLINGTON/CHRISTCHURCH</t>
    <phoneticPr fontId="100" type="noConversion"/>
  </si>
  <si>
    <t>*PANAMA(C.F.Z)</t>
    <phoneticPr fontId="100" type="noConversion"/>
  </si>
  <si>
    <t>*DOMINICAN(CAUCEDO)</t>
    <phoneticPr fontId="98" type="noConversion"/>
  </si>
  <si>
    <t>*GUATEMALA</t>
    <phoneticPr fontId="98" type="noConversion"/>
  </si>
  <si>
    <t>*COSTARICA(SAN JOSE)</t>
    <phoneticPr fontId="98" type="noConversion"/>
  </si>
  <si>
    <t>*MEXICO(MANZANILLO)</t>
    <phoneticPr fontId="98" type="noConversion"/>
  </si>
  <si>
    <t>*COLOMBIA(BUENAVENTURA)</t>
    <phoneticPr fontId="98" type="noConversion"/>
  </si>
  <si>
    <t>*PERU(CALLAO)</t>
    <phoneticPr fontId="98" type="noConversion"/>
  </si>
  <si>
    <t>*ECUADOR(GUAYAQUIL)</t>
    <phoneticPr fontId="98" type="noConversion"/>
  </si>
  <si>
    <t>*CHILE(VALPARAISO)</t>
    <phoneticPr fontId="98" type="noConversion"/>
  </si>
  <si>
    <t>*CHILE(IQUIQUE)</t>
    <phoneticPr fontId="98" type="noConversion"/>
  </si>
  <si>
    <t>*BRAZIL(SANTOS)</t>
    <phoneticPr fontId="98" type="noConversion"/>
  </si>
  <si>
    <t>*BRAZIL(ITAJAI)</t>
    <phoneticPr fontId="98" type="noConversion"/>
  </si>
  <si>
    <t>*ARGENTINA(BUENOS AIRES)</t>
    <phoneticPr fontId="98" type="noConversion"/>
  </si>
  <si>
    <t>* PRAGUE</t>
    <phoneticPr fontId="98" type="noConversion"/>
  </si>
  <si>
    <t>* TOMAKOMAI</t>
    <phoneticPr fontId="98" type="noConversion"/>
  </si>
  <si>
    <t>* SHIMONOSEKI FERRY</t>
    <phoneticPr fontId="100" type="noConversion"/>
  </si>
  <si>
    <t>* OSAKA FERRY</t>
    <phoneticPr fontId="98" type="noConversion"/>
  </si>
  <si>
    <t>* SAKATA</t>
    <phoneticPr fontId="98" type="noConversion"/>
  </si>
  <si>
    <t>* QINGDAO FERRY</t>
    <phoneticPr fontId="98" type="noConversion"/>
  </si>
  <si>
    <t>* WEIHAI FERRY</t>
    <phoneticPr fontId="100" type="noConversion"/>
  </si>
  <si>
    <t>* CHATTOGRAM(BANGLADESH)</t>
    <phoneticPr fontId="100" type="noConversion"/>
  </si>
  <si>
    <t>** SCHEDULES ARE SUBJECT TO CHANGE WITH OR WITHOUT NOTICE **</t>
    <phoneticPr fontId="98" type="noConversion"/>
  </si>
  <si>
    <t>* WEIHAI</t>
    <phoneticPr fontId="98" type="noConversion"/>
  </si>
  <si>
    <t>SINOKOR</t>
  </si>
  <si>
    <t>america@faircon.co.kr</t>
  </si>
  <si>
    <t>lamerica@faircon.co.kr</t>
  </si>
  <si>
    <t>asia@faircon.co.kr</t>
  </si>
  <si>
    <t>* SIHANOUKVILLE</t>
    <phoneticPr fontId="100" type="noConversion"/>
  </si>
  <si>
    <t>SM</t>
  </si>
  <si>
    <t>직원편성표</t>
    <phoneticPr fontId="100" type="noConversion"/>
  </si>
  <si>
    <t>CS</t>
    <phoneticPr fontId="98" type="noConversion"/>
  </si>
  <si>
    <t xml:space="preserve"> SOUTH EAST ASIA</t>
    <phoneticPr fontId="100" type="noConversion"/>
  </si>
  <si>
    <t>** 스케줄 www.faircon.co.kr 에서도 확인 할 수 있습니다.</t>
    <phoneticPr fontId="98" type="noConversion"/>
  </si>
  <si>
    <t>!!주의 사항!!</t>
  </si>
  <si>
    <t>PORT</t>
  </si>
  <si>
    <t>VESSEL</t>
  </si>
  <si>
    <t>VOYAGE</t>
  </si>
  <si>
    <t>DOC CLS</t>
  </si>
  <si>
    <t>CARGO CLS</t>
  </si>
  <si>
    <t>BUSAN</t>
  </si>
  <si>
    <t>DANANG</t>
  </si>
  <si>
    <t>LINE</t>
  </si>
  <si>
    <t>반입지</t>
  </si>
  <si>
    <t>SKIP</t>
  </si>
  <si>
    <t>DOOWOO</t>
  </si>
  <si>
    <t>EAS</t>
  </si>
  <si>
    <t>SITC</t>
  </si>
  <si>
    <t>-</t>
  </si>
  <si>
    <t>WEIDONG</t>
  </si>
  <si>
    <t>TSLU</t>
  </si>
  <si>
    <t>ONE</t>
  </si>
  <si>
    <t>wonder1996@nate.com</t>
  </si>
  <si>
    <t>PENANG</t>
  </si>
  <si>
    <t>DOC 봉소연 사원(669)</t>
  </si>
  <si>
    <t>서울: 박지원 계장 TEL. 02-772-2586 / 봉소연 사원 TEL. 02-7722-669 FAX. 02-779-5306</t>
  </si>
  <si>
    <r>
      <t xml:space="preserve">EUROPE
</t>
    </r>
    <r>
      <rPr>
        <sz val="11"/>
        <color indexed="56"/>
        <rFont val="맑은 고딕"/>
        <family val="3"/>
        <charset val="129"/>
      </rPr>
      <t>FAX. 02-772-5078</t>
    </r>
    <phoneticPr fontId="98" type="noConversion"/>
  </si>
  <si>
    <t>rtsd4413@nate.com</t>
    <phoneticPr fontId="98" type="noConversion"/>
  </si>
  <si>
    <t>대한민국 국가대표 NEUTRAL NVOCC 페어콘라인</t>
    <phoneticPr fontId="98" type="noConversion"/>
  </si>
  <si>
    <t>경상남도 창원시 진해구 신항8로 321 페어허브물류㈜ / 장치장코드 : 03077099 부산본부세관 / 
TEL : 055-548-8725 / FAX : 055-548-8739 / 담당자 : 정경일 대리</t>
  </si>
  <si>
    <t>HAPAG</t>
  </si>
  <si>
    <t>T.B.N(부킹가능/선명추후)</t>
  </si>
  <si>
    <t>XIN HE DA</t>
  </si>
  <si>
    <r>
      <rPr>
        <b/>
        <sz val="14"/>
        <color indexed="8"/>
        <rFont val="Arial"/>
        <family val="2"/>
      </rPr>
      <t xml:space="preserve">SURABAYA </t>
    </r>
    <r>
      <rPr>
        <b/>
        <sz val="11"/>
        <color indexed="8"/>
        <rFont val="Arial"/>
        <family val="2"/>
      </rPr>
      <t xml:space="preserve">
(BUSAN) </t>
    </r>
    <r>
      <rPr>
        <sz val="11"/>
        <color indexed="8"/>
        <rFont val="Arial"/>
        <family val="2"/>
      </rPr>
      <t>1</t>
    </r>
    <r>
      <rPr>
        <sz val="11"/>
        <color indexed="8"/>
        <rFont val="맑은 고딕"/>
        <family val="3"/>
        <charset val="129"/>
      </rPr>
      <t>항차</t>
    </r>
    <phoneticPr fontId="98" type="noConversion"/>
  </si>
  <si>
    <t>PORT</t>
    <phoneticPr fontId="98" type="noConversion"/>
  </si>
  <si>
    <t>CARGO CLS</t>
    <phoneticPr fontId="98" type="noConversion"/>
  </si>
  <si>
    <t>BUSAN</t>
    <phoneticPr fontId="98" type="noConversion"/>
  </si>
  <si>
    <t>반입지</t>
    <phoneticPr fontId="98" type="noConversion"/>
  </si>
  <si>
    <t>VOYAGE</t>
    <phoneticPr fontId="98" type="noConversion"/>
  </si>
  <si>
    <t>DOC CLS</t>
    <phoneticPr fontId="98" type="noConversion"/>
  </si>
  <si>
    <t>STAR EXPLORER</t>
  </si>
  <si>
    <t>부킹, 서류: asia@faircon.co.kr</t>
    <phoneticPr fontId="98" type="noConversion"/>
  </si>
  <si>
    <t>VESSEL</t>
    <phoneticPr fontId="98" type="noConversion"/>
  </si>
  <si>
    <t>LINE</t>
    <phoneticPr fontId="98" type="noConversion"/>
  </si>
  <si>
    <t>* SINGAPORE</t>
    <phoneticPr fontId="100" type="noConversion"/>
  </si>
  <si>
    <t>* SEMARANG</t>
    <phoneticPr fontId="100" type="noConversion"/>
  </si>
  <si>
    <t>PANCON VICTORY</t>
  </si>
  <si>
    <t>COHEUNG</t>
  </si>
  <si>
    <t>부킹, 서류: 4asia@faircon.co.kr</t>
    <phoneticPr fontId="98" type="noConversion"/>
  </si>
  <si>
    <t>AREA</t>
    <phoneticPr fontId="98" type="noConversion"/>
  </si>
  <si>
    <t>PORT</t>
    <phoneticPr fontId="98" type="noConversion"/>
  </si>
  <si>
    <t>담당자(연락처)</t>
    <phoneticPr fontId="98" type="noConversion"/>
  </si>
  <si>
    <t>E-MAIL</t>
    <phoneticPr fontId="98" type="noConversion"/>
  </si>
  <si>
    <t>NATE ON</t>
    <phoneticPr fontId="98" type="noConversion"/>
  </si>
  <si>
    <r>
      <t xml:space="preserve">CS
</t>
    </r>
    <r>
      <rPr>
        <sz val="11"/>
        <color indexed="56"/>
        <rFont val="맑은 고딕"/>
        <family val="3"/>
        <charset val="129"/>
      </rPr>
      <t>FAX. 02-778-6878</t>
    </r>
    <phoneticPr fontId="98" type="noConversion"/>
  </si>
  <si>
    <r>
      <t>FCL</t>
    </r>
    <r>
      <rPr>
        <sz val="11"/>
        <color theme="1"/>
        <rFont val="맑은 고딕"/>
        <family val="3"/>
        <charset val="129"/>
        <scheme val="minor"/>
      </rPr>
      <t xml:space="preserve"> / AIR</t>
    </r>
    <phoneticPr fontId="98" type="noConversion"/>
  </si>
  <si>
    <t>한지은 부장(554)</t>
    <phoneticPr fontId="98" type="noConversion"/>
  </si>
  <si>
    <t>air@faircon.co.kr
export@faircon.co.kr</t>
    <phoneticPr fontId="98" type="noConversion"/>
  </si>
  <si>
    <t>jullyhan@nate.com</t>
    <phoneticPr fontId="98" type="noConversion"/>
  </si>
  <si>
    <t>김소현 계장(614)</t>
    <phoneticPr fontId="98" type="noConversion"/>
  </si>
  <si>
    <t>shynk0112@nate.com</t>
    <phoneticPr fontId="98" type="noConversion"/>
  </si>
  <si>
    <r>
      <rPr>
        <b/>
        <sz val="20"/>
        <color indexed="56"/>
        <rFont val="맑은 고딕"/>
        <family val="3"/>
        <charset val="129"/>
      </rPr>
      <t>ASIA</t>
    </r>
    <r>
      <rPr>
        <sz val="11"/>
        <color indexed="56"/>
        <rFont val="맑은 고딕"/>
        <family val="3"/>
        <charset val="129"/>
      </rPr>
      <t xml:space="preserve">
FAX. 02-779-6800</t>
    </r>
    <phoneticPr fontId="190" type="noConversion"/>
  </si>
  <si>
    <t>Hochiminh, Singapore, Sihanoukville</t>
    <phoneticPr fontId="98" type="noConversion"/>
  </si>
  <si>
    <r>
      <t>OP 신유경 계장</t>
    </r>
    <r>
      <rPr>
        <sz val="11"/>
        <color indexed="8"/>
        <rFont val="맑은 고딕"/>
        <family val="3"/>
        <charset val="129"/>
      </rPr>
      <t>(580)</t>
    </r>
    <phoneticPr fontId="98" type="noConversion"/>
  </si>
  <si>
    <t>sinyg6868@naver.com</t>
    <phoneticPr fontId="98" type="noConversion"/>
  </si>
  <si>
    <r>
      <t>DOC 박지우 사원(602</t>
    </r>
    <r>
      <rPr>
        <sz val="11"/>
        <color indexed="8"/>
        <rFont val="맑은 고딕"/>
        <family val="3"/>
        <charset val="129"/>
      </rPr>
      <t>)</t>
    </r>
    <phoneticPr fontId="98" type="noConversion"/>
  </si>
  <si>
    <t>wldn2046@nate.com</t>
    <phoneticPr fontId="98" type="noConversion"/>
  </si>
  <si>
    <t>1asia@faircon.co.kr</t>
    <phoneticPr fontId="190" type="noConversion"/>
  </si>
  <si>
    <t>jm_yoon@nate.com</t>
    <phoneticPr fontId="190" type="noConversion"/>
  </si>
  <si>
    <t>DOC 이지은 사원(673)</t>
    <phoneticPr fontId="98" type="noConversion"/>
  </si>
  <si>
    <t>jieun9642@nate.com</t>
    <phoneticPr fontId="98" type="noConversion"/>
  </si>
  <si>
    <r>
      <t>OP 이연주 대리</t>
    </r>
    <r>
      <rPr>
        <sz val="11"/>
        <color indexed="8"/>
        <rFont val="맑은 고딕"/>
        <family val="3"/>
        <charset val="129"/>
      </rPr>
      <t>(504)</t>
    </r>
    <phoneticPr fontId="98" type="noConversion"/>
  </si>
  <si>
    <t>3asia@faircon.co.kr</t>
    <phoneticPr fontId="190" type="noConversion"/>
  </si>
  <si>
    <t>yeonnju97@nate.com</t>
    <phoneticPr fontId="98" type="noConversion"/>
  </si>
  <si>
    <t>DOC 나원재 사원(559)</t>
    <phoneticPr fontId="98" type="noConversion"/>
  </si>
  <si>
    <t>dnjswosk96@gmail.com</t>
    <phoneticPr fontId="98" type="noConversion"/>
  </si>
  <si>
    <t>4asia@faircon.co.kr</t>
    <phoneticPr fontId="190" type="noConversion"/>
  </si>
  <si>
    <t>DOC 김나영 사원(567)</t>
    <phoneticPr fontId="98" type="noConversion"/>
  </si>
  <si>
    <t>India(Kattupali)</t>
    <phoneticPr fontId="98" type="noConversion"/>
  </si>
  <si>
    <t>OP 한지은 부장(554)</t>
    <phoneticPr fontId="190" type="noConversion"/>
  </si>
  <si>
    <t>export@faircon.co.kr</t>
    <phoneticPr fontId="190" type="noConversion"/>
  </si>
  <si>
    <t>jullyhan@nate.com</t>
    <phoneticPr fontId="98" type="noConversion"/>
  </si>
  <si>
    <t>DOC 김소현 계장(614)</t>
    <phoneticPr fontId="98" type="noConversion"/>
  </si>
  <si>
    <r>
      <rPr>
        <b/>
        <sz val="20"/>
        <color indexed="56"/>
        <rFont val="맑은 고딕"/>
        <family val="3"/>
        <charset val="129"/>
      </rPr>
      <t>JAPAN</t>
    </r>
    <r>
      <rPr>
        <sz val="11"/>
        <color indexed="56"/>
        <rFont val="맑은 고딕"/>
        <family val="3"/>
        <charset val="129"/>
      </rPr>
      <t xml:space="preserve">
일본
FAX. 02-779-5305</t>
    </r>
    <phoneticPr fontId="98" type="noConversion"/>
  </si>
  <si>
    <t xml:space="preserve">Japan Main </t>
    <phoneticPr fontId="98" type="noConversion"/>
  </si>
  <si>
    <t>japan@faircon.co.kr</t>
    <phoneticPr fontId="98" type="noConversion"/>
  </si>
  <si>
    <t xml:space="preserve">lovesoru21@yahoo.co.kr </t>
    <phoneticPr fontId="98" type="noConversion"/>
  </si>
  <si>
    <t>Local Port</t>
    <phoneticPr fontId="98" type="noConversion"/>
  </si>
  <si>
    <t>OP 윤미령 계장(548)</t>
    <phoneticPr fontId="98" type="noConversion"/>
  </si>
  <si>
    <t>mee_r0@nate.com</t>
    <phoneticPr fontId="98" type="noConversion"/>
  </si>
  <si>
    <t>Japan Main &amp; Local Port</t>
    <phoneticPr fontId="98" type="noConversion"/>
  </si>
  <si>
    <t>DOC 진유나 사원(548)</t>
    <phoneticPr fontId="98" type="noConversion"/>
  </si>
  <si>
    <t>rhaxoddl109@nate.com</t>
    <phoneticPr fontId="190" type="noConversion"/>
  </si>
  <si>
    <t>Budapest, Praha, Hamburg,
 Felixstowe, Rotterdam,
Antwerp, Scandinavia, Vladivostok</t>
    <phoneticPr fontId="98" type="noConversion"/>
  </si>
  <si>
    <t>OP 문경이 대리(647)</t>
    <phoneticPr fontId="98" type="noConversion"/>
  </si>
  <si>
    <t>europe@faircon.co.kr</t>
    <phoneticPr fontId="98" type="noConversion"/>
  </si>
  <si>
    <t>wonder1996@nate.com</t>
    <phoneticPr fontId="98" type="noConversion"/>
  </si>
  <si>
    <r>
      <t xml:space="preserve">MEDSEA
</t>
    </r>
    <r>
      <rPr>
        <sz val="11"/>
        <color indexed="56"/>
        <rFont val="맑은 고딕"/>
        <family val="3"/>
        <charset val="129"/>
      </rPr>
      <t>FAX. 02-772-5078</t>
    </r>
    <phoneticPr fontId="98" type="noConversion"/>
  </si>
  <si>
    <t>medsea@faircon.co.kr</t>
    <phoneticPr fontId="98" type="noConversion"/>
  </si>
  <si>
    <r>
      <t>📌</t>
    </r>
    <r>
      <rPr>
        <b/>
        <sz val="12"/>
        <color theme="1"/>
        <rFont val="맑은 고딕"/>
        <family val="3"/>
        <charset val="129"/>
        <scheme val="minor"/>
      </rPr>
      <t xml:space="preserve"> [UAE 향 해상 사전적하화물정보(MPCI) 제도 시행 안내] – 중요!!! </t>
    </r>
  </si>
  <si>
    <t xml:space="preserve">**P/L 제출 + 부킹번호 필수**  </t>
  </si>
  <si>
    <t>지역별 / 담당자별 업무 및 연락처
직통 전화 (02-7722-XXX)</t>
    <phoneticPr fontId="98" type="noConversion"/>
  </si>
  <si>
    <t>DONGYOUNG</t>
  </si>
  <si>
    <t>PANCON HARMONY</t>
  </si>
  <si>
    <t>2607S</t>
  </si>
  <si>
    <t>OP 최은정 계장(622)</t>
    <phoneticPr fontId="98" type="noConversion"/>
  </si>
  <si>
    <t>cejqueen8@nate.com</t>
    <phoneticPr fontId="190" type="noConversion"/>
  </si>
  <si>
    <t>2621W</t>
  </si>
  <si>
    <t>2622W</t>
  </si>
  <si>
    <t>KMTC SHIMIZU</t>
  </si>
  <si>
    <t>서울: 최은정 계장 TEL. 02-772-2527  / 김나영 사원 TEL. 02-7722-567 FAX. 02-779-6800</t>
    <phoneticPr fontId="98" type="noConversion"/>
  </si>
  <si>
    <t>Bangkok, Laemchabang,
Port kelang, Penang,
Jakarta, Surabaya, Taichung-Taiwan</t>
    <phoneticPr fontId="98" type="noConversion"/>
  </si>
  <si>
    <r>
      <t xml:space="preserve">MID EAST
</t>
    </r>
    <r>
      <rPr>
        <sz val="11"/>
        <color indexed="56"/>
        <rFont val="맑은 고딕"/>
        <family val="3"/>
        <charset val="129"/>
      </rPr>
      <t>FAX. 02-778-5079</t>
    </r>
    <phoneticPr fontId="98" type="noConversion"/>
  </si>
  <si>
    <t>Dubai, Alexandria</t>
    <phoneticPr fontId="98" type="noConversion"/>
  </si>
  <si>
    <t>OP 고명숙 차장(544)</t>
    <phoneticPr fontId="98" type="noConversion"/>
  </si>
  <si>
    <t>mideast@faircon.co.kr</t>
    <phoneticPr fontId="98" type="noConversion"/>
  </si>
  <si>
    <t>pppp85@nate.com</t>
    <phoneticPr fontId="98" type="noConversion"/>
  </si>
  <si>
    <t>DOC 최은서 사원(687)</t>
    <phoneticPr fontId="98" type="noConversion"/>
  </si>
  <si>
    <t>choe094617@nate.com</t>
    <phoneticPr fontId="190" type="noConversion"/>
  </si>
  <si>
    <r>
      <rPr>
        <b/>
        <sz val="20"/>
        <color indexed="56"/>
        <rFont val="맑은 고딕"/>
        <family val="3"/>
        <charset val="129"/>
      </rPr>
      <t xml:space="preserve">LATIN
AMERICA
</t>
    </r>
    <r>
      <rPr>
        <sz val="11"/>
        <color indexed="56"/>
        <rFont val="맑은 고딕"/>
        <family val="3"/>
        <charset val="129"/>
      </rPr>
      <t>FAX. 02-772-5079</t>
    </r>
    <phoneticPr fontId="98" type="noConversion"/>
  </si>
  <si>
    <t>Manzanillo, Buenaventura ,
Colon Free Zone, Rio Haina, Guatemala City, San Jose, Corinto,
Santos, Itajai, Buenos Aires, Valparaiso, Iquique, Callao, Guayaquil</t>
    <phoneticPr fontId="98" type="noConversion"/>
  </si>
  <si>
    <t>OP 장부미 계장(625)</t>
    <phoneticPr fontId="98" type="noConversion"/>
  </si>
  <si>
    <t>wkdqnal203@nate.com</t>
    <phoneticPr fontId="98" type="noConversion"/>
  </si>
  <si>
    <t>DOC 김세인 사원(532)</t>
    <phoneticPr fontId="98" type="noConversion"/>
  </si>
  <si>
    <t>sein324@nate.com</t>
    <phoneticPr fontId="98" type="noConversion"/>
  </si>
  <si>
    <r>
      <t xml:space="preserve">USA,
CANADA
</t>
    </r>
    <r>
      <rPr>
        <sz val="10"/>
        <color rgb="FF002060"/>
        <rFont val="맑은 고딕"/>
        <family val="3"/>
        <charset val="129"/>
        <scheme val="minor"/>
      </rPr>
      <t>FAX. 02-779-5312</t>
    </r>
    <phoneticPr fontId="98" type="noConversion"/>
  </si>
  <si>
    <t>OP 정연자 차장(537)</t>
    <phoneticPr fontId="98" type="noConversion"/>
  </si>
  <si>
    <t>wooyeon05@nate.com</t>
    <phoneticPr fontId="98" type="noConversion"/>
  </si>
  <si>
    <r>
      <t xml:space="preserve">OCEANIA
</t>
    </r>
    <r>
      <rPr>
        <sz val="11"/>
        <color rgb="FF002060"/>
        <rFont val="맑은 고딕"/>
        <family val="3"/>
        <charset val="129"/>
        <scheme val="minor"/>
      </rPr>
      <t>FAX. 02-778-5079</t>
    </r>
    <phoneticPr fontId="98" type="noConversion"/>
  </si>
  <si>
    <t>Sydney, Melbourne, 
Adelaide, Auckland</t>
    <phoneticPr fontId="98" type="noConversion"/>
  </si>
  <si>
    <t>OP 고명숙 차장(544)</t>
    <phoneticPr fontId="98" type="noConversion"/>
  </si>
  <si>
    <t>oceania@faircon.co.kr</t>
    <phoneticPr fontId="98" type="noConversion"/>
  </si>
  <si>
    <t>pppp85@nate.com</t>
    <phoneticPr fontId="98" type="noConversion"/>
  </si>
  <si>
    <t>DOC 최은서 사원(687)</t>
    <phoneticPr fontId="98" type="noConversion"/>
  </si>
  <si>
    <r>
      <t xml:space="preserve">S.AFRICA
</t>
    </r>
    <r>
      <rPr>
        <sz val="11"/>
        <color indexed="56"/>
        <rFont val="맑은 고딕"/>
        <family val="3"/>
        <charset val="129"/>
      </rPr>
      <t>FAX. 02-778-5079</t>
    </r>
    <phoneticPr fontId="98" type="noConversion"/>
  </si>
  <si>
    <t>Durban, Cape Town</t>
    <phoneticPr fontId="98" type="noConversion"/>
  </si>
  <si>
    <t>africa@faircon.co.kr</t>
    <phoneticPr fontId="98" type="noConversion"/>
  </si>
  <si>
    <t>pppp85@nate.com</t>
    <phoneticPr fontId="98" type="noConversion"/>
  </si>
  <si>
    <r>
      <t xml:space="preserve">CHINA
</t>
    </r>
    <r>
      <rPr>
        <sz val="10"/>
        <color indexed="56"/>
        <rFont val="맑은 고딕"/>
        <family val="3"/>
        <charset val="129"/>
      </rPr>
      <t>중국
FAX. 02-779-5306</t>
    </r>
    <phoneticPr fontId="98" type="noConversion"/>
  </si>
  <si>
    <t>Busan to Qingdao
Incheon to Weihai, Weihai Ferry
Busan/Incheon to Dalian
Busan/Incheon to Ningbo
Busan to Shanghai</t>
    <phoneticPr fontId="98" type="noConversion"/>
  </si>
  <si>
    <r>
      <t>OP 박지원 계장(586</t>
    </r>
    <r>
      <rPr>
        <sz val="11"/>
        <color indexed="8"/>
        <rFont val="맑은 고딕"/>
        <family val="3"/>
        <charset val="129"/>
      </rPr>
      <t>)</t>
    </r>
    <phoneticPr fontId="98" type="noConversion"/>
  </si>
  <si>
    <t>china@faircon.co.kr</t>
    <phoneticPr fontId="98" type="noConversion"/>
  </si>
  <si>
    <t>jiwonpark1234@nate.com</t>
    <phoneticPr fontId="98" type="noConversion"/>
  </si>
  <si>
    <t>b00ngsy@nate.com</t>
    <phoneticPr fontId="137" type="noConversion"/>
  </si>
  <si>
    <t>Incheon to Qingdao, Qingdao Ferry
Busan/Incheon to Xingang
Busan/Incheon to Yantai
Incheon to Shanghai
Busan to Xiamen
Busan to Nanjing</t>
    <phoneticPr fontId="190" type="noConversion"/>
  </si>
  <si>
    <t>OP 김경하 대리(680)</t>
  </si>
  <si>
    <t>dgs1316@nate.com</t>
  </si>
  <si>
    <t>DOC 박유진 사원(560)</t>
    <phoneticPr fontId="190" type="noConversion"/>
  </si>
  <si>
    <t xml:space="preserve"> wawoo342@nate.com</t>
    <phoneticPr fontId="190" type="noConversion"/>
  </si>
  <si>
    <t>Barcelona, Valencia, Genoa,
Le Havre, 
Istanbul, Piraeus, Ashdod, Sines</t>
    <phoneticPr fontId="98" type="noConversion"/>
  </si>
  <si>
    <t>OP 김미림 차장(515)</t>
    <phoneticPr fontId="98" type="noConversion"/>
  </si>
  <si>
    <r>
      <t xml:space="preserve">OP 윤지민 계장 </t>
    </r>
    <r>
      <rPr>
        <sz val="11"/>
        <color indexed="8"/>
        <rFont val="맑은 고딕"/>
        <family val="3"/>
        <charset val="129"/>
      </rPr>
      <t>(501)</t>
    </r>
    <phoneticPr fontId="98" type="noConversion"/>
  </si>
  <si>
    <t>2608S</t>
  </si>
  <si>
    <t>STARSHIP AQUILA</t>
  </si>
  <si>
    <t>부킹, 서류: 3asia@faircon.co.kr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</si>
  <si>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XINGANG
</t>
    </r>
    <r>
      <rPr>
        <b/>
        <sz val="14"/>
        <color indexed="8"/>
        <rFont val="맑은 고딕"/>
        <family val="3"/>
        <charset val="129"/>
      </rPr>
      <t>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2항차 수, 일</t>
    </r>
    <phoneticPr fontId="98" type="noConversion"/>
  </si>
  <si>
    <t>2613S</t>
  </si>
  <si>
    <t>KWANGYANG VOYAGER</t>
  </si>
  <si>
    <t>Los Angeles, New York, Seattle, Chicago, Oakland, Vancouver, Toronto, Montreal</t>
    <phoneticPr fontId="190" type="noConversion"/>
  </si>
  <si>
    <t>Vancouver, Toronto, Montreal</t>
    <phoneticPr fontId="190" type="noConversion"/>
  </si>
  <si>
    <t>DOC 강다혜 사원 (596)</t>
    <phoneticPr fontId="190" type="noConversion"/>
  </si>
  <si>
    <t>DOC 임다빈 사원 (608)</t>
    <phoneticPr fontId="190" type="noConversion"/>
  </si>
  <si>
    <t>DOC 윤소희 계장 (560)</t>
    <phoneticPr fontId="190" type="noConversion"/>
  </si>
  <si>
    <t>gkf0210@gmail.com</t>
    <phoneticPr fontId="190" type="noConversion"/>
  </si>
  <si>
    <t>qwerqls0706@gmail.com</t>
    <phoneticPr fontId="190" type="noConversion"/>
  </si>
  <si>
    <t>alrang010@nate.com</t>
    <phoneticPr fontId="190" type="noConversion"/>
  </si>
  <si>
    <t>Los Angeles, New York, Seattle, 
Chicago, Oakland</t>
    <phoneticPr fontId="190" type="noConversion"/>
  </si>
  <si>
    <t>DOC 윤미령 계장(548)</t>
    <phoneticPr fontId="98" type="noConversion"/>
  </si>
  <si>
    <t>DOC 김초이 사원 (648)</t>
    <phoneticPr fontId="98" type="noConversion"/>
  </si>
  <si>
    <t>santastory98@nate.com</t>
    <phoneticPr fontId="190" type="noConversion"/>
  </si>
  <si>
    <t>santastory98@nate.com</t>
    <phoneticPr fontId="98" type="noConversion"/>
  </si>
  <si>
    <t>HAPPY LUCKY</t>
  </si>
  <si>
    <t>2609S</t>
  </si>
  <si>
    <t>T.B.N</t>
  </si>
  <si>
    <t>SINOKOR</t>
    <phoneticPr fontId="189" type="noConversion"/>
  </si>
  <si>
    <t>CFS :  페어허브물류㈜  / 경상남도 창원시 진해구 신항8로 321 / 장치장코드 : 03077099 부산본부세관
 TEL : 055-548-8722 / FAX :055-548-8739 / 담당 :  하윤호 대리</t>
    <phoneticPr fontId="98" type="noConversion"/>
  </si>
  <si>
    <t>CK LINE</t>
    <phoneticPr fontId="98" type="noConversion"/>
  </si>
  <si>
    <t>PEGASUS PROTO</t>
    <phoneticPr fontId="190" type="noConversion"/>
  </si>
  <si>
    <t>2608S</t>
    <phoneticPr fontId="190" type="noConversion"/>
  </si>
  <si>
    <t>2612S</t>
    <phoneticPr fontId="190" type="noConversion"/>
  </si>
  <si>
    <t>페어허브물류㈜  / 경상남도 창원시 진해구 신항8로 321 / 장치장코드 : 03077099 부산본부세관
TEL : 055-548-8725 / FAX :055-548-8739 / 담당 :  정경일 대리</t>
    <phoneticPr fontId="98" type="noConversion"/>
  </si>
  <si>
    <t>T.B.N</t>
    <phoneticPr fontId="190" type="noConversion"/>
  </si>
  <si>
    <t>7/30 AM</t>
    <phoneticPr fontId="190" type="noConversion"/>
  </si>
  <si>
    <r>
      <rPr>
        <b/>
        <sz val="16"/>
        <color indexed="8"/>
        <rFont val="Arial"/>
        <family val="2"/>
      </rPr>
      <t xml:space="preserve">C.F.ZONE
</t>
    </r>
    <r>
      <rPr>
        <b/>
        <sz val="12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>PANAMA</t>
    </r>
    <r>
      <rPr>
        <sz val="12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 xml:space="preserve">항차 </t>
    </r>
    <r>
      <rPr>
        <sz val="10"/>
        <color indexed="10"/>
        <rFont val="맑은 고딕"/>
        <family val="3"/>
        <charset val="129"/>
      </rPr>
      <t>**마감빠름</t>
    </r>
    <phoneticPr fontId="98" type="noConversion"/>
  </si>
  <si>
    <t>ONE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</si>
  <si>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</si>
  <si>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r>
      <rPr>
        <b/>
        <sz val="16"/>
        <color indexed="8"/>
        <rFont val="Arial"/>
        <family val="2"/>
      </rPr>
      <t>BUENAVENTURA</t>
    </r>
    <r>
      <rPr>
        <b/>
        <sz val="14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(BUSAN)
COLOMBIA  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</si>
  <si>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MANZANILLO</t>
    <phoneticPr fontId="98" type="noConversion"/>
  </si>
  <si>
    <t>T.B.N</t>
    <phoneticPr fontId="98" type="noConversion"/>
  </si>
  <si>
    <t>HOCHIMINH</t>
    <phoneticPr fontId="98" type="noConversion"/>
  </si>
  <si>
    <t>CK LINE</t>
    <phoneticPr fontId="190" type="noConversion"/>
  </si>
  <si>
    <t>PANCON CHAMPION</t>
    <phoneticPr fontId="190" type="noConversion"/>
  </si>
  <si>
    <r>
      <rPr>
        <b/>
        <sz val="16"/>
        <color indexed="8"/>
        <rFont val="Arial"/>
        <family val="2"/>
      </rPr>
      <t xml:space="preserve">HAIPHONG
</t>
    </r>
    <r>
      <rPr>
        <b/>
        <sz val="14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VIETNAM
3</t>
    </r>
    <r>
      <rPr>
        <sz val="10"/>
        <color indexed="8"/>
        <rFont val="맑은 고딕"/>
        <family val="3"/>
        <charset val="129"/>
      </rPr>
      <t>항차 수, 금, 일</t>
    </r>
    <phoneticPr fontId="98" type="noConversion"/>
  </si>
  <si>
    <t>SNKO</t>
    <phoneticPr fontId="190" type="noConversion"/>
  </si>
  <si>
    <t>페어허브물류㈜  / 경상남도 창원시 진해구 신항8로 321 / 장치장코드 : 03077099 부산본부세관
TEL : 055-548-8725 / FAX :055-548-8739 / 담당 :  정경일 대리</t>
    <phoneticPr fontId="190" type="noConversion"/>
  </si>
  <si>
    <t>TSLU</t>
    <phoneticPr fontId="190" type="noConversion"/>
  </si>
  <si>
    <t>CFS :  페어허브물류㈜  / 경상남도 창원시 진해구 신항8로 321 / 장치장코드 : 03077099 부산본부세관
TEL : 055-548-8722 / FAX :055-548-8739 / 담당 :  하윤호 대리</t>
    <phoneticPr fontId="98" type="noConversion"/>
  </si>
  <si>
    <t>★★ 말레이시아 향 화물 개당 길이 3M 혹은 3TON 이상일 경우 도착지 SUR CHARGE 발생 됩니다★★
*말레이시아 향 HS CODE, 마크 기재 필수*</t>
    <phoneticPr fontId="98" type="noConversion"/>
  </si>
  <si>
    <t>EVER VERSE</t>
    <phoneticPr fontId="189" type="noConversion"/>
  </si>
  <si>
    <t>CHENNAI</t>
    <phoneticPr fontId="98" type="noConversion"/>
  </si>
  <si>
    <r>
      <rPr>
        <b/>
        <sz val="16"/>
        <rFont val="Arial"/>
        <family val="2"/>
      </rPr>
      <t xml:space="preserve">CHENNAI
</t>
    </r>
    <r>
      <rPr>
        <b/>
        <sz val="14"/>
        <rFont val="Arial"/>
        <family val="2"/>
      </rPr>
      <t xml:space="preserve">(BUSAN) </t>
    </r>
    <r>
      <rPr>
        <b/>
        <sz val="18"/>
        <rFont val="Arial"/>
        <family val="2"/>
      </rPr>
      <t xml:space="preserve">
</t>
    </r>
    <phoneticPr fontId="98" type="noConversion"/>
  </si>
  <si>
    <t>FARMKO</t>
    <phoneticPr fontId="190" type="noConversion"/>
  </si>
  <si>
    <t>CFS : 페어허브물류㈜  / 경상남도 창원시 진해구 신항8로 321 / 장치장코드 : 03077099 부산본부세관
 TEL : 055-548-8722 / FAX :055-548-8739 / 담당 : 하윤호 대리</t>
    <phoneticPr fontId="98" type="noConversion"/>
  </si>
  <si>
    <t>2604W</t>
  </si>
  <si>
    <t>SKY CHALLENGE</t>
  </si>
  <si>
    <t>KMTC</t>
    <phoneticPr fontId="98" type="noConversion"/>
  </si>
  <si>
    <t>KMTC</t>
    <phoneticPr fontId="190" type="noConversion"/>
  </si>
  <si>
    <t>2607S</t>
    <phoneticPr fontId="190" type="noConversion"/>
  </si>
  <si>
    <t>2/28 AM</t>
    <phoneticPr fontId="98" type="noConversion"/>
  </si>
  <si>
    <t>SAWASDEE PACIFIC</t>
    <phoneticPr fontId="98" type="noConversion"/>
  </si>
  <si>
    <t>서울: 박지원 계장 TEL. 02-772-2586 / 봉소연 사원 TEL. 02-7722-669 FAX. 02-779-5306</t>
    <phoneticPr fontId="98" type="noConversion"/>
  </si>
  <si>
    <t>서울: 김경하 대리 TEL. 02-7722-680 / 박유진 사원 TEL. 02-7722-622 FAX. 02-779-5306</t>
    <phoneticPr fontId="98" type="noConversion"/>
  </si>
  <si>
    <t>2628W</t>
  </si>
  <si>
    <t>TIANJIN VOYAGER</t>
  </si>
  <si>
    <t>2610S</t>
    <phoneticPr fontId="190" type="noConversion"/>
  </si>
  <si>
    <t>** 스케줄 www.faircon.co.kr 에서도 확인 할 수 있습니다.</t>
    <phoneticPr fontId="98" type="noConversion"/>
  </si>
  <si>
    <t>** SCHEDULES ARE SUBJECT TO CHANGE WITH OR WITHOUT NOTICE **</t>
    <phoneticPr fontId="98" type="noConversion"/>
  </si>
  <si>
    <t>**인천발 기존 수기 방식의 입고증 방식에서 전산 시스템으로 전환**
선입고 불가(마감일 주 수요일부터 반입가능) 1개 40KGS 이상 팔렛포장 필수!!</t>
    <phoneticPr fontId="98" type="noConversion"/>
  </si>
  <si>
    <t>** SCHEDULES ARE SUBJECT TO CHANGE WITH OR WITHOUT NOTICE **</t>
    <phoneticPr fontId="98" type="noConversion"/>
  </si>
  <si>
    <t>서울: 윤지민 계장 TEL. 02-7722-501 / 이지은 사원 TEL. 02-7722-673 FAX. 02-779-6800</t>
    <phoneticPr fontId="98" type="noConversion"/>
  </si>
  <si>
    <t>KEELUNG</t>
    <phoneticPr fontId="98" type="noConversion"/>
  </si>
  <si>
    <r>
      <rPr>
        <b/>
        <sz val="14"/>
        <color indexed="8"/>
        <rFont val="Arial"/>
        <family val="2"/>
      </rPr>
      <t xml:space="preserve">KEELUNG
(BUSAN)
</t>
    </r>
    <r>
      <rPr>
        <sz val="10"/>
        <color indexed="8"/>
        <rFont val="Arial"/>
        <family val="2"/>
      </rPr>
      <t xml:space="preserve">TAIWAN
</t>
    </r>
    <r>
      <rPr>
        <b/>
        <sz val="11"/>
        <color rgb="FFFF0000"/>
        <rFont val="맑은 고딕"/>
        <family val="3"/>
        <charset val="129"/>
      </rPr>
      <t>스케줄변동多</t>
    </r>
    <phoneticPr fontId="190" type="noConversion"/>
  </si>
  <si>
    <t>TAICHUNG</t>
    <phoneticPr fontId="98" type="noConversion"/>
  </si>
  <si>
    <t>PORT KELANG</t>
    <phoneticPr fontId="98" type="noConversion"/>
  </si>
  <si>
    <r>
      <rPr>
        <b/>
        <sz val="14"/>
        <color indexed="8"/>
        <rFont val="Arial"/>
        <family val="2"/>
      </rPr>
      <t xml:space="preserve">PORT KELANG
(BUSAN)
</t>
    </r>
    <r>
      <rPr>
        <sz val="10"/>
        <color indexed="8"/>
        <rFont val="Arial"/>
        <family val="2"/>
      </rPr>
      <t>MALAYSIA 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</si>
  <si>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r>
      <rPr>
        <b/>
        <sz val="14"/>
        <color indexed="8"/>
        <rFont val="Arial"/>
        <family val="2"/>
      </rPr>
      <t>PENANG
(BUSAN)</t>
    </r>
    <r>
      <rPr>
        <sz val="10"/>
        <color indexed="8"/>
        <rFont val="Arial"/>
        <family val="2"/>
      </rPr>
      <t/>
    </r>
    <phoneticPr fontId="98" type="noConversion"/>
  </si>
  <si>
    <t>HEUNG-A</t>
    <phoneticPr fontId="189" type="noConversion"/>
  </si>
  <si>
    <t>서울: 윤지민 계장 TEL. 02-7722-501 /이지은 사원 TEL. 02-7722-673 FAX. 02-779-6800</t>
    <phoneticPr fontId="98" type="noConversion"/>
  </si>
  <si>
    <t>서울: 한지은 부장 TEL : 02-7722-554 / 김소현 계장 TEL. 02-7722-614 FAX. 02-779-6800</t>
    <phoneticPr fontId="98" type="noConversion"/>
  </si>
  <si>
    <t>KATTUPALLI</t>
    <phoneticPr fontId="98" type="noConversion"/>
  </si>
  <si>
    <t xml:space="preserve">NHAVA </t>
    <phoneticPr fontId="98" type="noConversion"/>
  </si>
  <si>
    <r>
      <rPr>
        <b/>
        <sz val="16"/>
        <rFont val="Arial"/>
        <family val="2"/>
      </rPr>
      <t xml:space="preserve">NHAVA SHEVA
</t>
    </r>
    <r>
      <rPr>
        <b/>
        <sz val="14"/>
        <rFont val="Arial"/>
        <family val="2"/>
      </rPr>
      <t xml:space="preserve">(BUSAN) </t>
    </r>
    <phoneticPr fontId="98" type="noConversion"/>
  </si>
  <si>
    <t>** SCHEDULES ARE SUBJECT TO CHANGE WITH OR WITHOUT NOTICE **</t>
    <phoneticPr fontId="98" type="noConversion"/>
  </si>
  <si>
    <t>HONGKONG</t>
    <phoneticPr fontId="98" type="noConversion"/>
  </si>
  <si>
    <r>
      <rPr>
        <b/>
        <sz val="16"/>
        <color indexed="8"/>
        <rFont val="Arial"/>
        <family val="2"/>
      </rPr>
      <t xml:space="preserve">HONG KONG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
목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금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월</t>
    </r>
    <phoneticPr fontId="98" type="noConversion"/>
  </si>
  <si>
    <t>CFS :  페어허브물류㈜  / 경상남도 창원시 진해구 신항8로 321 / 장치장코드 : 03077099 부산본부세관
 TEL : 055-548-8722 / FAX :055-548-8739 / 담당 : 하윤호 대리</t>
    <phoneticPr fontId="98" type="noConversion"/>
  </si>
  <si>
    <t>MSC</t>
    <phoneticPr fontId="98" type="noConversion"/>
  </si>
  <si>
    <t>SAN JOSE</t>
    <phoneticPr fontId="98" type="noConversion"/>
  </si>
  <si>
    <r>
      <rPr>
        <b/>
        <sz val="16"/>
        <color indexed="8"/>
        <rFont val="Arial"/>
        <family val="2"/>
      </rPr>
      <t xml:space="preserve">VALPARAISO
</t>
    </r>
    <r>
      <rPr>
        <b/>
        <sz val="12"/>
        <color indexed="8"/>
        <rFont val="Arial"/>
        <family val="2"/>
      </rPr>
      <t xml:space="preserve">(BUSAN)
CHILE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</si>
  <si>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r>
      <rPr>
        <b/>
        <sz val="16"/>
        <color indexed="8"/>
        <rFont val="Arial"/>
        <family val="2"/>
      </rPr>
      <t xml:space="preserve">SANTOS
</t>
    </r>
    <r>
      <rPr>
        <b/>
        <sz val="12"/>
        <color indexed="8"/>
        <rFont val="Arial"/>
        <family val="2"/>
      </rPr>
      <t xml:space="preserve">(BUSAN)
BRAZIL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b/>
        <sz val="12"/>
        <color indexed="8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**변동 잦음</t>
    </r>
    <phoneticPr fontId="98" type="noConversion"/>
  </si>
  <si>
    <t>TBN</t>
    <phoneticPr fontId="190" type="noConversion"/>
  </si>
  <si>
    <t>HMM RUBY</t>
    <phoneticPr fontId="190" type="noConversion"/>
  </si>
  <si>
    <t>7/31 AM</t>
    <phoneticPr fontId="190" type="noConversion"/>
  </si>
  <si>
    <t>1951W</t>
    <phoneticPr fontId="98" type="noConversion"/>
  </si>
  <si>
    <t>12/30 AM</t>
    <phoneticPr fontId="98" type="noConversion"/>
  </si>
  <si>
    <t>5/6 AM</t>
    <phoneticPr fontId="98" type="noConversion"/>
  </si>
  <si>
    <t xml:space="preserve">QINGDAO 수입 신고 후 개수, 무게, 용적 정정 및 BL 분할 불가/
- 국양로지텍CFS  – P/L 2부 지참 / 부킹넘버 없음 (금요일 선입고시 금오전까지만 입고가능)
- 택배 입고 불가 (특히 경동택배 도착보고 못해서 불가) 
- 창고 입고 시 기사님들은 안전모, 안전화, 안전조끼 지참하셔야 입고 가능합니다!  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</si>
  <si>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 FERRY
</t>
    </r>
    <r>
      <rPr>
        <b/>
        <sz val="14"/>
        <color indexed="8"/>
        <rFont val="맑은 고딕"/>
        <family val="3"/>
        <charset val="129"/>
      </rPr>
      <t>(INCHEON)</t>
    </r>
    <r>
      <rPr>
        <sz val="10"/>
        <color indexed="8"/>
        <rFont val="맑은 고딕"/>
        <family val="3"/>
        <charset val="129"/>
      </rPr>
      <t xml:space="preserve">
3항차 화, 목, 토</t>
    </r>
    <phoneticPr fontId="98" type="noConversion"/>
  </si>
  <si>
    <t>2629W</t>
  </si>
  <si>
    <t>** 스케줄 www.faircon.co.kr 에서도 확인 할 수 있습니다.</t>
    <phoneticPr fontId="98" type="noConversion"/>
  </si>
  <si>
    <t>AUCKLAND</t>
    <phoneticPr fontId="98" type="noConversion"/>
  </si>
  <si>
    <r>
      <t xml:space="preserve">부킹, 서류: africa@faircon.co.kr  </t>
    </r>
    <r>
      <rPr>
        <b/>
        <sz val="12"/>
        <color indexed="10"/>
        <rFont val="맑은 고딕"/>
        <family val="3"/>
        <charset val="129"/>
      </rPr>
      <t xml:space="preserve"> **출항지연 많음 !!!!도착일 지연, T/S 지연 많음(적게는 3주~한달), VIA 닝보 OR 싱가폴 출항 모선별로 상이**</t>
    </r>
    <phoneticPr fontId="98" type="noConversion"/>
  </si>
  <si>
    <r>
      <rPr>
        <b/>
        <sz val="16"/>
        <color indexed="8"/>
        <rFont val="Arial"/>
        <family val="2"/>
      </rPr>
      <t xml:space="preserve">DURBAN
</t>
    </r>
    <r>
      <rPr>
        <b/>
        <sz val="14"/>
        <color indexed="8"/>
        <rFont val="Arial"/>
        <family val="2"/>
      </rPr>
      <t>(BUSAN)</t>
    </r>
    <r>
      <rPr>
        <b/>
        <sz val="11"/>
        <color indexed="8"/>
        <rFont val="Arial"/>
        <family val="2"/>
      </rPr>
      <t xml:space="preserve">
</t>
    </r>
    <r>
      <rPr>
        <sz val="11"/>
        <color indexed="8"/>
        <rFont val="맑은 고딕"/>
        <family val="3"/>
        <charset val="129"/>
      </rPr>
      <t xml:space="preserve">AFRICA / 1항차 </t>
    </r>
    <phoneticPr fontId="98" type="noConversion"/>
  </si>
  <si>
    <t>인천항 공동물류 CFS (CODE : 02010033) TEL : 032-889-1788 / FAX : 032-891-1742 / 김송하 책임
인천광역시 중구 서해대로 30번길 35</t>
    <phoneticPr fontId="98" type="noConversion"/>
  </si>
  <si>
    <t>7/29 AM</t>
  </si>
  <si>
    <t>7/30 AM</t>
  </si>
  <si>
    <t>7/31 AM</t>
  </si>
  <si>
    <t>8/3 AM</t>
  </si>
  <si>
    <t>8/3 AM11</t>
  </si>
  <si>
    <t>8/4 AM</t>
  </si>
  <si>
    <t>8/4 AM11</t>
  </si>
  <si>
    <t>PEGASUS GLORY</t>
  </si>
  <si>
    <t>8/6 AM</t>
  </si>
  <si>
    <t>!!주의 사항!!</t>
    <phoneticPr fontId="98" type="noConversion"/>
  </si>
  <si>
    <t>S075</t>
    <phoneticPr fontId="190" type="noConversion"/>
  </si>
  <si>
    <t>KMTC PUSAN</t>
  </si>
  <si>
    <t>2610S</t>
  </si>
  <si>
    <t>8/4AM</t>
  </si>
  <si>
    <t>8/5AM</t>
  </si>
  <si>
    <t>BELAWAN</t>
  </si>
  <si>
    <t>8/6AM</t>
  </si>
  <si>
    <t>8/7AM</t>
  </si>
  <si>
    <t>INCHEON</t>
    <phoneticPr fontId="98" type="noConversion"/>
  </si>
  <si>
    <t>2616S</t>
  </si>
  <si>
    <r>
      <t xml:space="preserve">★★ 반송&amp;중고 화물 선적 불가능,수입자 라이센스 필수보유★
★화장품포함 액체,분말,식품 목재사용화물(ex,가구) 화학용품
선적제한품목(통관상문제발생)-&gt;진행불가능★화물 마크부착해주세요
★선박 일정 지연 변동 매우 많습니다, 서류 화물 연장 불가능
★쉐코우 디베닝시 화물 재계근진행 정확한정보로 진행요망
★부킹시 부킹넘버 필수 확인//화물 반입시 부킹넘버 필수기재
</t>
    </r>
    <r>
      <rPr>
        <b/>
        <sz val="12"/>
        <color rgb="FF002060"/>
        <rFont val="맑은 고딕"/>
        <family val="3"/>
        <charset val="129"/>
        <scheme val="minor"/>
      </rPr>
      <t>아이템명</t>
    </r>
    <r>
      <rPr>
        <b/>
        <sz val="12"/>
        <color rgb="FFC00000"/>
        <rFont val="맑은 고딕"/>
        <family val="3"/>
        <charset val="129"/>
        <scheme val="minor"/>
      </rPr>
      <t xml:space="preserve"> 사전 담당자와 확인요청★★토요일 화물 반입 불가★</t>
    </r>
    <phoneticPr fontId="190" type="noConversion"/>
  </si>
  <si>
    <r>
      <t xml:space="preserve">** 아시아팀 메일주소 개편되었사오니 참고 부탁 드립니다 **
</t>
    </r>
    <r>
      <rPr>
        <b/>
        <sz val="10"/>
        <color rgb="FFC00000"/>
        <rFont val="맑은 고딕"/>
        <family val="3"/>
        <charset val="129"/>
        <scheme val="minor"/>
      </rPr>
      <t>asia@faircon.co.kr / 싱가폴, 호치민, 캄보디아
1asia@faircon.co.kr / 홍콩, 쉐코우, 대만, 인도, 방글라데시
3asia@faircon.co.kr / 하이퐁, 다낭, 필리핀, 파키스탄 콜롬보
4asia@faircon.co.kr / 인도네시아, 태국, 러시아, 말레이시아</t>
    </r>
    <phoneticPr fontId="98" type="noConversion"/>
  </si>
  <si>
    <r>
      <rPr>
        <b/>
        <sz val="16"/>
        <color indexed="8"/>
        <rFont val="Arial"/>
        <family val="2"/>
      </rPr>
      <t xml:space="preserve">BANGKOK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</si>
  <si>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2608S</t>
    <phoneticPr fontId="189" type="noConversion"/>
  </si>
  <si>
    <t>2610S</t>
    <phoneticPr fontId="189" type="noConversion"/>
  </si>
  <si>
    <t>페어허브물류㈜  / 경상남도 창원시 진해구 신항8로 321 / 장치장코드 : 03077099 부산본부세관
 TEL : 055-548-8722 / FAX :055-548-8739 / 담당 :  하윤호 대리</t>
    <phoneticPr fontId="98" type="noConversion"/>
  </si>
  <si>
    <t>BELAWAN</t>
    <phoneticPr fontId="189" type="noConversion"/>
  </si>
  <si>
    <t>* 콜롬보 진행시, 실제 화물 마크와  B/L 상 마크가 반드시 일치해야 합니다. -NO MARK 불가
* 콜롬보 도착 후 T/S 지연 많음 !!</t>
    <phoneticPr fontId="98" type="noConversion"/>
  </si>
  <si>
    <t>SKIP</t>
    <phoneticPr fontId="190" type="noConversion"/>
  </si>
  <si>
    <r>
      <rPr>
        <b/>
        <sz val="16"/>
        <color indexed="8"/>
        <rFont val="Arial"/>
        <family val="2"/>
      </rPr>
      <t xml:space="preserve">MANILA(S/N)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PHILIPPINES 2</t>
    </r>
    <r>
      <rPr>
        <sz val="10"/>
        <color indexed="8"/>
        <rFont val="맑은 고딕"/>
        <family val="3"/>
        <charset val="129"/>
      </rPr>
      <t xml:space="preserve">항차 
수(SOUTH), </t>
    </r>
    <r>
      <rPr>
        <b/>
        <sz val="10"/>
        <color indexed="60"/>
        <rFont val="맑은 고딕"/>
        <family val="3"/>
        <charset val="129"/>
      </rPr>
      <t>일(NORTH)</t>
    </r>
    <phoneticPr fontId="98" type="noConversion"/>
  </si>
  <si>
    <t>2609S</t>
    <phoneticPr fontId="190" type="noConversion"/>
  </si>
  <si>
    <r>
      <t xml:space="preserve">CHATTOGRAM
</t>
    </r>
    <r>
      <rPr>
        <b/>
        <sz val="12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BANGLADESH
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</si>
  <si>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r>
      <t xml:space="preserve">CHATTOGRAM
</t>
    </r>
    <r>
      <rPr>
        <b/>
        <sz val="12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BANGLADESH
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</si>
  <si>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r>
      <rPr>
        <b/>
        <sz val="15"/>
        <color indexed="8"/>
        <rFont val="Arial"/>
        <family val="2"/>
      </rPr>
      <t>SIHANOUKVILLE</t>
    </r>
    <r>
      <rPr>
        <b/>
        <sz val="14"/>
        <color indexed="8"/>
        <rFont val="Arial"/>
        <family val="2"/>
      </rPr>
      <t xml:space="preserve">
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</si>
  <si>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페어허브물류㈜  / 경상남도 창원시 진해구 신항8로 321 / 장치장코드 : 03077099 부산본부세관
  TEL : 055-548-8725  / FAX :055-548-8739 / 담당 :  정경일 대리</t>
    <phoneticPr fontId="190" type="noConversion"/>
  </si>
  <si>
    <t>KMTC SINGAPORE</t>
  </si>
  <si>
    <r>
      <rPr>
        <b/>
        <sz val="14"/>
        <color indexed="8"/>
        <rFont val="Arial"/>
        <family val="2"/>
      </rPr>
      <t xml:space="preserve">TAICHUNG
(BUSAN)
</t>
    </r>
    <r>
      <rPr>
        <b/>
        <sz val="12"/>
        <color rgb="FFFF0000"/>
        <rFont val="맑은 고딕"/>
        <family val="3"/>
        <charset val="129"/>
      </rPr>
      <t>스케줄변동多</t>
    </r>
    <phoneticPr fontId="190" type="noConversion"/>
  </si>
  <si>
    <t>HMM SKY</t>
  </si>
  <si>
    <t>0006W</t>
  </si>
  <si>
    <t>8/13AM</t>
  </si>
  <si>
    <t>!!공지 사항!!</t>
    <phoneticPr fontId="98" type="noConversion"/>
  </si>
  <si>
    <t>2/15 AM</t>
    <phoneticPr fontId="98" type="noConversion"/>
  </si>
  <si>
    <t>2/24 AM</t>
    <phoneticPr fontId="98" type="noConversion"/>
  </si>
  <si>
    <t>2005W</t>
    <phoneticPr fontId="98" type="noConversion"/>
  </si>
  <si>
    <t xml:space="preserve">- 선입고는 출항 주 화요일 오전부터 가능
- 입고 시 입고증 제출하기 (부킹번호 X) 
- CT, ROLL, DRUM은 개당 30KG 넘으면 PLT 포장 필수 </t>
    <phoneticPr fontId="98" type="noConversion"/>
  </si>
  <si>
    <r>
      <rPr>
        <b/>
        <sz val="14"/>
        <color indexed="8"/>
        <rFont val="맑은 고딕"/>
        <family val="3"/>
        <charset val="129"/>
      </rPr>
      <t xml:space="preserve">XINGANG
(INCHEON)
</t>
    </r>
    <r>
      <rPr>
        <sz val="14"/>
        <color indexed="8"/>
        <rFont val="맑은 고딕"/>
        <family val="3"/>
        <charset val="129"/>
      </rPr>
      <t>1항차 일</t>
    </r>
    <phoneticPr fontId="98" type="noConversion"/>
  </si>
  <si>
    <t>CFS : 선광종합물류 CFS (인천 중구 서해대로 30번길 32) 장치장 CODE : 02086001 
TEL : 032-880-6840 FAX : 032-880-6848 담당 : 구본현 선임</t>
    <phoneticPr fontId="98" type="noConversion"/>
  </si>
  <si>
    <t>QINGDAO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</si>
  <si>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
</t>
    </r>
    <r>
      <rPr>
        <b/>
        <sz val="14"/>
        <color indexed="8"/>
        <rFont val="맑은 고딕"/>
        <family val="3"/>
        <charset val="129"/>
      </rPr>
      <t>(BUSAN)</t>
    </r>
    <r>
      <rPr>
        <sz val="10"/>
        <color indexed="8"/>
        <rFont val="맑은 고딕"/>
        <family val="3"/>
        <charset val="129"/>
      </rPr>
      <t xml:space="preserve">
2항차 수, 토</t>
    </r>
    <phoneticPr fontId="98" type="noConversion"/>
  </si>
  <si>
    <r>
      <t>HONOR PROSPER</t>
    </r>
    <r>
      <rPr>
        <sz val="8"/>
        <color theme="1" tint="4.9989318521683403E-2"/>
        <rFont val="맑은 고딕"/>
        <family val="3"/>
        <charset val="129"/>
        <scheme val="major"/>
      </rPr>
      <t xml:space="preserve"> </t>
    </r>
    <phoneticPr fontId="98" type="noConversion"/>
  </si>
  <si>
    <t>CFS : 선광신컨테이너터미널(SNCT) (인천 연수구 인천신항대로 707) 장치장 CODE : 02086014 
TEL : 032-724-1372~7 FAX : 032-724-1378~9 담당 : 문두균 과장</t>
    <phoneticPr fontId="98" type="noConversion"/>
  </si>
  <si>
    <t>롤, 드럼 개당 25kgs 이상일 경우 PALLET 포장 필수
선입고시 담당자와 확인 후 진행
분할입고, 세관 검사건 사전 안내 필수! 
액체류, 화학품(파우더포함)MSDS 확인 후 진행
★ 부킹 번호 필수, 화물에 MARK 부착 필수 ★
개당 3TON 또는 3M 이상 시, 사전 인폼
중계무역 &amp; 반송 건 마감일 전날 오전 입고 및 서류 전달 // 화,목(18시출항), 토 (17시30분 출항) // 창고 점심시간: 11시 40분~1시</t>
    <phoneticPr fontId="98" type="noConversion"/>
  </si>
  <si>
    <t>PES ALIOTH</t>
    <phoneticPr fontId="190" type="noConversion"/>
  </si>
  <si>
    <t>부킹, 서류: china@faircon.co.kr</t>
    <phoneticPr fontId="98" type="noConversion"/>
  </si>
  <si>
    <t>2625W</t>
    <phoneticPr fontId="98" type="noConversion"/>
  </si>
  <si>
    <t>8/6 AM</t>
    <phoneticPr fontId="98" type="noConversion"/>
  </si>
  <si>
    <t>CFS : 페어허브물류㈜ (경상남도 창원시 진해구 신항8로 321) 장치장 CODE : 03077099
TEL : 055-548-8722 FAX : 055 548 8739 담당 : 하윤호 대리</t>
    <phoneticPr fontId="98" type="noConversion"/>
  </si>
  <si>
    <t>8/4 AM</t>
    <phoneticPr fontId="98" type="noConversion"/>
  </si>
  <si>
    <t>2630W</t>
  </si>
  <si>
    <t>2631W</t>
  </si>
  <si>
    <t>A ROKKO</t>
  </si>
  <si>
    <t>** 스케줄 www.faircon.co.kr 에서도 확인 할 수 있습니다.</t>
    <phoneticPr fontId="98" type="noConversion"/>
  </si>
  <si>
    <t>HAMBURG</t>
    <phoneticPr fontId="98" type="noConversion"/>
  </si>
  <si>
    <t>010W</t>
    <phoneticPr fontId="190" type="noConversion"/>
  </si>
  <si>
    <t>YML</t>
    <phoneticPr fontId="190" type="noConversion"/>
  </si>
  <si>
    <t>SOUTHAMPTON</t>
    <phoneticPr fontId="98" type="noConversion"/>
  </si>
  <si>
    <t>011W</t>
    <phoneticPr fontId="190" type="noConversion"/>
  </si>
  <si>
    <t>CMA CGM MONTE CRISTO</t>
    <phoneticPr fontId="190" type="noConversion"/>
  </si>
  <si>
    <t>0BEOFW1MA</t>
    <phoneticPr fontId="190" type="noConversion"/>
  </si>
  <si>
    <t>8/6</t>
    <phoneticPr fontId="190" type="noConversion"/>
  </si>
  <si>
    <t>** 방역 필수 !!!! 현품과 서류 MARK 동일/ NO MARK 불가!   **BL에 CNEE EMAIL 주소 필수 기재    **현품상 PL 필수 부착</t>
    <phoneticPr fontId="98" type="noConversion"/>
  </si>
  <si>
    <t>VLADIVOSTOK</t>
    <phoneticPr fontId="98" type="noConversion"/>
  </si>
  <si>
    <r>
      <rPr>
        <b/>
        <sz val="14"/>
        <rFont val="Arial"/>
        <family val="2"/>
      </rPr>
      <t>VLADIVOSTOK</t>
    </r>
    <r>
      <rPr>
        <b/>
        <sz val="16"/>
        <rFont val="Arial"/>
        <family val="2"/>
      </rPr>
      <t xml:space="preserve">
</t>
    </r>
    <r>
      <rPr>
        <b/>
        <sz val="12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  <scheme val="minor"/>
      </rPr>
      <t>RUSSIA/ 1항차</t>
    </r>
    <phoneticPr fontId="98" type="noConversion"/>
  </si>
  <si>
    <t>SNOKOR</t>
    <phoneticPr fontId="190" type="noConversion"/>
  </si>
  <si>
    <t>페어허브물류㈜  / 경상남도 창원시 진해구 신항8로 321 / 장치장코드 : 03077099 부산본부세관
 TEL : 055-548-8722 / FAX : 055-548-8739 / 담당자 : 하윤호 대리</t>
    <phoneticPr fontId="98" type="noConversion"/>
  </si>
  <si>
    <r>
      <t xml:space="preserve">★ 유럽향 ICS2 시행으로 인해 EORI 제출 필수 / 지중해향 전 포트 NO MARK 로 진행 불가
★ ISTANBUL - KUMPORT OR MARPORT (AMBARLI)
     -DAP 및 인랜드 진행시 AMBARLI, ISTANBUL 포트에서 통관이 진행되어야 하므로 통관 가능 포트 컨사이니와 확인 후 선적
     -비엘 컨사이니 명 영문이 아닌 터키어로 기재 / DDP 진행 불가
 ★ TS 진행시 C/I, P/L, Consignee 연락처 제공 필수 / POD: BARCELONA 향 화물 HS CODE 필수 기재
 ★ PIRAEUS, ASHDOD B/L 상 CNEE VAT NO. 필수 기재
 ★  스케줄 변경 및 BOOKING CANCEL CHARGE - 서류 마감일부터 부과 됩니다.
</t>
    </r>
    <r>
      <rPr>
        <b/>
        <sz val="11"/>
        <color rgb="FFFF0000"/>
        <rFont val="맑은 고딕"/>
        <family val="3"/>
        <charset val="129"/>
      </rPr>
      <t xml:space="preserve"> ★ 모든 포트 출항 / 도착 지연, 스케줄 변동 매우 심하오니 확인 후 진행 부탁 드립니다.</t>
    </r>
    <phoneticPr fontId="98" type="noConversion"/>
  </si>
  <si>
    <t>PORT</t>
    <phoneticPr fontId="98" type="noConversion"/>
  </si>
  <si>
    <t>OOCL</t>
    <phoneticPr fontId="190" type="noConversion"/>
  </si>
  <si>
    <t>FOS SUR MER</t>
    <phoneticPr fontId="98" type="noConversion"/>
  </si>
  <si>
    <t>ONE</t>
    <phoneticPr fontId="190" type="noConversion"/>
  </si>
  <si>
    <t>8/3</t>
    <phoneticPr fontId="98" type="noConversion"/>
  </si>
  <si>
    <t>ONE TRUST</t>
    <phoneticPr fontId="98" type="noConversion"/>
  </si>
  <si>
    <r>
      <t>VESSEL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98" type="noConversion"/>
  </si>
  <si>
    <t>MSC LONDON</t>
    <phoneticPr fontId="98" type="noConversion"/>
  </si>
  <si>
    <t>altaca505@gmail.com</t>
    <phoneticPr fontId="207" type="noConversion"/>
  </si>
  <si>
    <t>** 스케줄 www.faircon.co.kr 에서도 확인 할 수 있습니다.</t>
    <phoneticPr fontId="98" type="noConversion"/>
  </si>
  <si>
    <t>** SCHEDULES ARE SUBJECT TO CHANGE WITH OR WITHOUT NOTICE **</t>
    <phoneticPr fontId="98" type="noConversion"/>
  </si>
  <si>
    <r>
      <t>E</t>
    </r>
    <r>
      <rPr>
        <sz val="11"/>
        <rFont val="Arial"/>
        <family val="2"/>
      </rPr>
      <t xml:space="preserve">SL </t>
    </r>
    <phoneticPr fontId="98" type="noConversion"/>
  </si>
  <si>
    <t>아래 항목은 HBL상 반드시 기재되어야 하며, 일부 항목은 신고 후 변경이 불가합니다.</t>
    <phoneticPr fontId="98" type="noConversion"/>
  </si>
  <si>
    <t>서류 마감 시 출고 이상 유무 및 실제 선적 여부를 반드시 확정하여 주시기 바랍니다.</t>
    <phoneticPr fontId="98" type="noConversion"/>
  </si>
  <si>
    <t>EHWA DIAMOND / 상단적재</t>
    <phoneticPr fontId="94" type="noConversion"/>
  </si>
  <si>
    <t xml:space="preserve">COSCO </t>
  </si>
  <si>
    <t>009S</t>
  </si>
  <si>
    <t>ALS CLIVIA</t>
  </si>
  <si>
    <t>8/5 PM 3</t>
  </si>
  <si>
    <t>08/11</t>
  </si>
  <si>
    <t>09/02</t>
  </si>
  <si>
    <r>
      <t>CFS  : 일본통운 CFS   (CODE:03078055) / TEL 055-551-1117 FAX 055-552-1118  / 담당: 이종화 팀장
경남 창원시 진해구 신항 8로 393 한국일본통운 (</t>
    </r>
    <r>
      <rPr>
        <b/>
        <sz val="11"/>
        <color indexed="10"/>
        <rFont val="맑은 고딕"/>
        <family val="3"/>
        <charset val="129"/>
      </rPr>
      <t>주의 : 토요일 하차 불가능</t>
    </r>
    <r>
      <rPr>
        <b/>
        <sz val="11"/>
        <rFont val="맑은 고딕"/>
        <family val="3"/>
        <charset val="129"/>
      </rPr>
      <t xml:space="preserve"> / 우든포장시 방역 필수)</t>
    </r>
    <phoneticPr fontId="98" type="noConversion"/>
  </si>
  <si>
    <t xml:space="preserve"> ***매주 월요일부터 선입고 가능</t>
    <phoneticPr fontId="98" type="noConversion"/>
  </si>
  <si>
    <r>
      <rPr>
        <b/>
        <sz val="16"/>
        <color indexed="8"/>
        <rFont val="Arial"/>
        <family val="2"/>
      </rPr>
      <t xml:space="preserve">SYDNEY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</si>
  <si>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>09/06</t>
  </si>
  <si>
    <t>8/11 AM</t>
    <phoneticPr fontId="98" type="noConversion"/>
  </si>
  <si>
    <t>08/18</t>
    <phoneticPr fontId="98" type="noConversion"/>
  </si>
  <si>
    <t>09/09</t>
  </si>
  <si>
    <t>**출항, 도착일 변동 심함 !!</t>
    <phoneticPr fontId="98" type="noConversion"/>
  </si>
  <si>
    <t>COSCO HAMBURG</t>
  </si>
  <si>
    <t>297S</t>
  </si>
  <si>
    <t>050S</t>
    <phoneticPr fontId="98" type="noConversion"/>
  </si>
  <si>
    <t>SM</t>
    <phoneticPr fontId="190" type="noConversion"/>
  </si>
  <si>
    <t>8/5 AM</t>
    <phoneticPr fontId="190" type="noConversion"/>
  </si>
  <si>
    <t>8/11 AM</t>
    <phoneticPr fontId="190" type="noConversion"/>
  </si>
  <si>
    <t>8/12 AM</t>
    <phoneticPr fontId="190" type="noConversion"/>
  </si>
  <si>
    <t>HMM</t>
    <phoneticPr fontId="190" type="noConversion"/>
  </si>
  <si>
    <t>HMM MIR</t>
    <phoneticPr fontId="190" type="noConversion"/>
  </si>
  <si>
    <t>8/13 AM</t>
    <phoneticPr fontId="190" type="noConversion"/>
  </si>
  <si>
    <t>8/14 AM</t>
    <phoneticPr fontId="190" type="noConversion"/>
  </si>
  <si>
    <t>2606E</t>
    <phoneticPr fontId="190" type="noConversion"/>
  </si>
  <si>
    <t>SM QINGDAO</t>
    <phoneticPr fontId="190" type="noConversion"/>
  </si>
  <si>
    <t>** 스케줄 www.faircon.co.kr 에서도 확인 할 수 있습니다.</t>
    <phoneticPr fontId="98" type="noConversion"/>
  </si>
  <si>
    <t>DONGJIN FORTUNE</t>
    <phoneticPr fontId="98" type="noConversion"/>
  </si>
  <si>
    <t>DONGJIN</t>
    <phoneticPr fontId="98" type="noConversion"/>
  </si>
  <si>
    <t>PEGASUS TERA</t>
    <phoneticPr fontId="98" type="noConversion"/>
  </si>
  <si>
    <t>HONOR GLORY</t>
    <phoneticPr fontId="98" type="noConversion"/>
  </si>
  <si>
    <t>PANSTAR</t>
    <phoneticPr fontId="98" type="noConversion"/>
  </si>
  <si>
    <t xml:space="preserve">HAKATA EXPRESS </t>
    <phoneticPr fontId="189" type="noConversion"/>
  </si>
  <si>
    <t xml:space="preserve">PACIFIC BUSAN </t>
    <phoneticPr fontId="98" type="noConversion"/>
  </si>
  <si>
    <t>CFS: 국양로지텍 (CODE:03077118) / 본부세관 / 부산 남구 신선로 294 CJ 대한통운 부산 컨테이너 터미널
이성진차장 / TEL:051-715-1897 / FAX:051-715-1887</t>
    <phoneticPr fontId="98" type="noConversion"/>
  </si>
  <si>
    <t>2631E</t>
    <phoneticPr fontId="189" type="noConversion"/>
  </si>
  <si>
    <r>
      <rPr>
        <b/>
        <sz val="16"/>
        <color indexed="8"/>
        <rFont val="Arial"/>
        <family val="2"/>
      </rPr>
      <t xml:space="preserve">FUKUYAMA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</si>
  <si>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>Kaoshiung, Keelung-Taiwan</t>
    <phoneticPr fontId="190" type="noConversion"/>
  </si>
  <si>
    <t>hhjhhj3@nate.com</t>
    <phoneticPr fontId="190" type="noConversion"/>
  </si>
  <si>
    <t>2asia@faircon.co.kr</t>
    <phoneticPr fontId="190" type="noConversion"/>
  </si>
  <si>
    <t>OP/DOC 황현정 대리(698)</t>
    <phoneticPr fontId="190" type="noConversion"/>
  </si>
  <si>
    <t>Hong Kong, Shekou,
India(N'sheva, Chennai)</t>
    <phoneticPr fontId="98" type="noConversion"/>
  </si>
  <si>
    <t>Haiphong, Danang, Pakistan,
Sri Lanka, Philippines, Bangladesh</t>
    <phoneticPr fontId="98" type="noConversion"/>
  </si>
  <si>
    <r>
      <rPr>
        <b/>
        <sz val="12"/>
        <color rgb="FFC00000"/>
        <rFont val="맑은 고딕"/>
        <family val="3"/>
        <charset val="129"/>
        <scheme val="major"/>
      </rPr>
      <t>★ 2022.06월 입고분부터 인천-상해 CFS - 인천항공동물류로 변경 ★</t>
    </r>
    <r>
      <rPr>
        <b/>
        <sz val="12"/>
        <rFont val="맑은 고딕"/>
        <family val="3"/>
        <charset val="129"/>
        <scheme val="major"/>
      </rPr>
      <t xml:space="preserve">
★ 2018년 6월 1일 도착건부터 중국 사전신고제도 시행
=&gt; 쉬퍼, 컨사이니, 노티파이 상호, 주소, 연락처, 사업자등록번호 (USCI) BL 상에 기재
★중국 전지역 목재 포장일 경우 방역 필수/방역 마크 필수 (세관 검역 강화) 
★ 라인CFS입고시 - 화물에 부착된 마크와 입고증에 기재한 마크 일치해야 입고 가능
★ 라인CFS입고시 - 카톤, 롤, 드럼 화물의 단일 중량이 25kgs 이상일 경우 / 드럼, 캔, 말통 포장일 경우 PALLET 포장 필수
(국내용 임대 PALLET 수출 불가)</t>
    </r>
    <phoneticPr fontId="98" type="noConversion"/>
  </si>
  <si>
    <r>
      <t xml:space="preserve">★2021.07월부터 주52시간 시행으로 토요일반입불가★
</t>
    </r>
    <r>
      <rPr>
        <b/>
        <u/>
        <sz val="12"/>
        <color indexed="14"/>
        <rFont val="맑은 고딕"/>
        <family val="3"/>
        <charset val="129"/>
      </rPr>
      <t>**부킹번호 필수**</t>
    </r>
    <r>
      <rPr>
        <b/>
        <u/>
        <sz val="12"/>
        <color rgb="FFC00000"/>
        <rFont val="맑은 고딕"/>
        <family val="3"/>
        <charset val="129"/>
      </rPr>
      <t xml:space="preserve"> </t>
    </r>
    <phoneticPr fontId="98" type="noConversion"/>
  </si>
  <si>
    <t>SHANGHAI</t>
    <phoneticPr fontId="98" type="noConversion"/>
  </si>
  <si>
    <r>
      <t xml:space="preserve">SHANGHAI
</t>
    </r>
    <r>
      <rPr>
        <b/>
        <sz val="12"/>
        <color indexed="8"/>
        <rFont val="맑은 고딕"/>
        <family val="3"/>
        <charset val="129"/>
      </rPr>
      <t xml:space="preserve">(BUSAN)
</t>
    </r>
    <r>
      <rPr>
        <b/>
        <sz val="11"/>
        <color indexed="8"/>
        <rFont val="맑은 고딕"/>
        <family val="3"/>
        <charset val="129"/>
      </rPr>
      <t>5항차 수,목,금,토,일</t>
    </r>
    <phoneticPr fontId="98" type="noConversion"/>
  </si>
  <si>
    <t>SUNNY ACACIA</t>
  </si>
  <si>
    <t>HANSUNG</t>
  </si>
  <si>
    <t>8/5 AM</t>
  </si>
  <si>
    <t>8/5 AM11</t>
  </si>
  <si>
    <t>8/6 AM11</t>
  </si>
  <si>
    <t>2632S</t>
  </si>
  <si>
    <t>8/7 AM</t>
  </si>
  <si>
    <t>8/7 AM11</t>
  </si>
  <si>
    <t>8/10 AM</t>
  </si>
  <si>
    <t>8/10 AM11</t>
  </si>
  <si>
    <t>SKY IRIS</t>
  </si>
  <si>
    <t>8/11 AM</t>
  </si>
  <si>
    <t>8/11 AM11</t>
  </si>
  <si>
    <t>8/12 AM</t>
  </si>
  <si>
    <t>8/12 AM11</t>
  </si>
  <si>
    <t>YEOSU VOYAGER</t>
  </si>
  <si>
    <t>8/13 AM</t>
  </si>
  <si>
    <t>8/13 AM1</t>
  </si>
  <si>
    <t>8/14 AM</t>
  </si>
  <si>
    <t>8/14 AM11</t>
  </si>
  <si>
    <t>SKIP (대체공휴일)</t>
  </si>
  <si>
    <t>8/17 AM</t>
  </si>
  <si>
    <t>8/17 AM11</t>
  </si>
  <si>
    <t>8/18 AM</t>
  </si>
  <si>
    <t>8/18 AM11</t>
  </si>
  <si>
    <t>8/19 AM</t>
  </si>
  <si>
    <t>8/19 AM11</t>
  </si>
  <si>
    <t>8/20 AM</t>
  </si>
  <si>
    <t>8/20 AM11</t>
  </si>
  <si>
    <t>PROSRICH</t>
  </si>
  <si>
    <t>2634W</t>
  </si>
  <si>
    <t>8/21 AM</t>
  </si>
  <si>
    <t>8/21 AM11</t>
  </si>
  <si>
    <t>2614S</t>
  </si>
  <si>
    <t>8/24 AM</t>
  </si>
  <si>
    <t>8/24 AM11</t>
  </si>
  <si>
    <t>8/25 AM</t>
  </si>
  <si>
    <t>8/25 AM11</t>
  </si>
  <si>
    <r>
      <t xml:space="preserve">개당 3TON 또는 3M 이상시, 사전인폼
카톤 / 롤 / 드럼화물의 개당 40kg 이상일 경우 또는 드럼 / 캔 / 말통 포장일경우 PALLET 포장 필수  
*부킹번호 없음 / CFS웹사이트 입차정보 사전등록 필수 </t>
    </r>
    <r>
      <rPr>
        <b/>
        <u/>
        <sz val="12"/>
        <color rgb="FFC00000"/>
        <rFont val="맑은 고딕"/>
        <family val="3"/>
        <charset val="129"/>
      </rPr>
      <t>http://www.iplc.biz
★</t>
    </r>
    <r>
      <rPr>
        <b/>
        <sz val="12"/>
        <color rgb="FFC00000"/>
        <rFont val="맑은 고딕"/>
        <family val="3"/>
        <charset val="129"/>
      </rPr>
      <t>화물에 쉬핑마크 부착 필수★</t>
    </r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</si>
  <si>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SHANGHAI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수, 토
</t>
    </r>
    <r>
      <rPr>
        <b/>
        <sz val="10"/>
        <color rgb="FFFF0000"/>
        <rFont val="맑은 고딕"/>
        <family val="3"/>
        <charset val="129"/>
      </rPr>
      <t>딜레이 심함! 
☆스케줄 변동잦음!!! 
진행 전 확인 필수☆</t>
    </r>
    <phoneticPr fontId="98" type="noConversion"/>
  </si>
  <si>
    <t>PANCON GLORY</t>
  </si>
  <si>
    <t>2625W</t>
  </si>
  <si>
    <t>2626W</t>
  </si>
  <si>
    <t>2623W</t>
  </si>
  <si>
    <t>2624W</t>
  </si>
  <si>
    <t>8/27 AM</t>
  </si>
  <si>
    <r>
      <t>수요일모선 =&gt; 월요일 오전마감 (선입고 : 전 주 금요일 오후13시~16시)
토요일모선 =&gt; 목요일 오전마감 (선입고 : 화요일 오전~수요일 16시)</t>
    </r>
    <r>
      <rPr>
        <b/>
        <sz val="11"/>
        <color rgb="FFFF0000"/>
        <rFont val="맑은 고딕"/>
        <family val="3"/>
        <charset val="129"/>
      </rPr>
      <t xml:space="preserve">
 *화물 입고시 전산과 화물에 쉬핑마크 일치 필수입니다! / ★창고 혼잡으로 자세한 마크 부착 요망 ( 예: 실화주명인 회사명 필수기재)★</t>
    </r>
    <r>
      <rPr>
        <b/>
        <sz val="11"/>
        <rFont val="맑은 고딕"/>
        <family val="3"/>
        <charset val="129"/>
      </rPr>
      <t xml:space="preserve">
</t>
    </r>
    <r>
      <rPr>
        <b/>
        <sz val="11"/>
        <color theme="5" tint="-0.499984740745262"/>
        <rFont val="맑은 고딕"/>
        <family val="3"/>
        <charset val="129"/>
      </rPr>
      <t xml:space="preserve"> CFS : 인천항공동물류 CFS (인천광역시 중구 서해대로 30번길 35) 장치장 CODE : 02010033 
TEL) 032-889-1788 FAX)032-882-1742 담당자 : 김송하 담당자님</t>
    </r>
    <phoneticPr fontId="98" type="noConversion"/>
  </si>
  <si>
    <t>** 아시아팀 메일주소 개편되었사오니 참고 부탁 드립니다 **
asia@faircon.co.kr / 싱가폴, 호치민, 캄보디아
3asia@faircon.co.kr / 하이퐁, 다낭, 필리핀, 파키스탄 콜롬보
베트남 CONSIGNEE TAX CODE, DESCRIPTION상 HS CODE 필수 기재</t>
    <phoneticPr fontId="98" type="noConversion"/>
  </si>
  <si>
    <t>서울: 신유경 계장 TEL. 02-7722-580  / 박지우 사원 TEL. 02-7722-602 FAX. 02-779-6800</t>
    <phoneticPr fontId="98" type="noConversion"/>
  </si>
  <si>
    <t>VOYAGE</t>
    <phoneticPr fontId="98" type="noConversion"/>
  </si>
  <si>
    <r>
      <rPr>
        <b/>
        <sz val="16"/>
        <color indexed="8"/>
        <rFont val="Arial"/>
        <family val="2"/>
      </rPr>
      <t xml:space="preserve">HOCHIMINH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2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</si>
  <si>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SAWASDEE BALTIC</t>
    <phoneticPr fontId="190" type="noConversion"/>
  </si>
  <si>
    <t>2614S</t>
    <phoneticPr fontId="190" type="noConversion"/>
  </si>
  <si>
    <t>8/4 AM</t>
    <phoneticPr fontId="190" type="noConversion"/>
  </si>
  <si>
    <t>KMTC PUSAN</t>
    <phoneticPr fontId="190" type="noConversion"/>
  </si>
  <si>
    <t>8/6 AM</t>
    <phoneticPr fontId="190" type="noConversion"/>
  </si>
  <si>
    <t>8/7 AM</t>
    <phoneticPr fontId="190" type="noConversion"/>
  </si>
  <si>
    <t>SKY ORION</t>
    <phoneticPr fontId="190" type="noConversion"/>
  </si>
  <si>
    <t>CK LINE</t>
    <phoneticPr fontId="190" type="noConversion"/>
  </si>
  <si>
    <t>반입지</t>
    <phoneticPr fontId="98" type="noConversion"/>
  </si>
  <si>
    <t>페어허브물류㈜  / 경상남도 창원시 진해구 신항8로 321 / 장치장코드 : 03077099 부산본부세관
 TEL : 055-548-8725 / FAX :055-548-8739 / 담당 :  정경일 대리</t>
    <phoneticPr fontId="98" type="noConversion"/>
  </si>
  <si>
    <r>
      <rPr>
        <b/>
        <sz val="16"/>
        <color indexed="8"/>
        <rFont val="Arial"/>
        <family val="2"/>
      </rPr>
      <t xml:space="preserve">HOCHIMINH
</t>
    </r>
    <r>
      <rPr>
        <b/>
        <sz val="14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VIETNAM 1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</si>
  <si>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t>CK LINE</t>
    <phoneticPr fontId="98" type="noConversion"/>
  </si>
  <si>
    <t>8/20 AM</t>
    <phoneticPr fontId="190" type="noConversion"/>
  </si>
  <si>
    <t>8/21 AM</t>
    <phoneticPr fontId="190" type="noConversion"/>
  </si>
  <si>
    <t>서울: 이연주 대리 TEL. 02-7722-504 / 나원재 사원 TEL. 02-7722-559 FAX. 02-779-6800</t>
    <phoneticPr fontId="98" type="noConversion"/>
  </si>
  <si>
    <t>HAIPHONG</t>
    <phoneticPr fontId="98" type="noConversion"/>
  </si>
  <si>
    <r>
      <rPr>
        <b/>
        <sz val="16"/>
        <color indexed="8"/>
        <rFont val="Arial"/>
        <family val="2"/>
      </rPr>
      <t xml:space="preserve">HAIPHONG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2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</si>
  <si>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t>STARSHIP TAURUS</t>
    <phoneticPr fontId="190" type="noConversion"/>
  </si>
  <si>
    <t>2615S</t>
    <phoneticPr fontId="190" type="noConversion"/>
  </si>
  <si>
    <t>8/4 AM</t>
    <phoneticPr fontId="190" type="noConversion"/>
  </si>
  <si>
    <t>8/5 AM</t>
    <phoneticPr fontId="190" type="noConversion"/>
  </si>
  <si>
    <t>PEGASUS DREAM</t>
    <phoneticPr fontId="190" type="noConversion"/>
  </si>
  <si>
    <t>2616W</t>
    <phoneticPr fontId="190" type="noConversion"/>
  </si>
  <si>
    <t>8/7 AM</t>
    <phoneticPr fontId="190" type="noConversion"/>
  </si>
  <si>
    <t>SKY TIARA</t>
    <phoneticPr fontId="190" type="noConversion"/>
  </si>
  <si>
    <t>2615S</t>
    <phoneticPr fontId="190" type="noConversion"/>
  </si>
  <si>
    <t>8/14 AM</t>
    <phoneticPr fontId="190" type="noConversion"/>
  </si>
  <si>
    <t>**인천발 기존 수기 방식의 입고증 방식에서 전산 시스템으로 전환
선입고 불가(수,목요일 모선: 해당 주 월요일부터 / 일요일 모선: 해당 주 목요일부터 반입 가능)
월 오전12시, 수 오후 2시, 금 오후 2시 입고 마감!! 연장불가!!!</t>
    <phoneticPr fontId="98" type="noConversion"/>
  </si>
  <si>
    <t>VESSEL</t>
    <phoneticPr fontId="98" type="noConversion"/>
  </si>
  <si>
    <t>8/3 AM</t>
    <phoneticPr fontId="190" type="noConversion"/>
  </si>
  <si>
    <t>STAR EXPLORER</t>
    <phoneticPr fontId="190" type="noConversion"/>
  </si>
  <si>
    <t>2616S</t>
    <phoneticPr fontId="190" type="noConversion"/>
  </si>
  <si>
    <r>
      <rPr>
        <b/>
        <sz val="16"/>
        <color indexed="8"/>
        <rFont val="Arial"/>
        <family val="2"/>
      </rPr>
      <t xml:space="preserve">DANANG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1</t>
    </r>
    <r>
      <rPr>
        <sz val="10"/>
        <color indexed="8"/>
        <rFont val="맑은 고딕"/>
        <family val="3"/>
        <charset val="129"/>
      </rPr>
      <t>항차 목</t>
    </r>
    <phoneticPr fontId="190" type="noConversion"/>
  </si>
  <si>
    <t>WAN HAI 287</t>
    <phoneticPr fontId="190" type="noConversion"/>
  </si>
  <si>
    <t>WANHAI</t>
    <phoneticPr fontId="98" type="noConversion"/>
  </si>
  <si>
    <t>WAN HAI 292</t>
    <phoneticPr fontId="190" type="noConversion"/>
  </si>
  <si>
    <t>S071</t>
    <phoneticPr fontId="190" type="noConversion"/>
  </si>
  <si>
    <t>8/18 AM</t>
    <phoneticPr fontId="190" type="noConversion"/>
  </si>
  <si>
    <t>8/19 AM</t>
    <phoneticPr fontId="190" type="noConversion"/>
  </si>
  <si>
    <t>WANHAI</t>
    <phoneticPr fontId="98" type="noConversion"/>
  </si>
  <si>
    <t>S076</t>
    <phoneticPr fontId="190" type="noConversion"/>
  </si>
  <si>
    <t>8/25 AM</t>
    <phoneticPr fontId="190" type="noConversion"/>
  </si>
  <si>
    <t>8/26 AM</t>
    <phoneticPr fontId="190" type="noConversion"/>
  </si>
  <si>
    <t>!!주의 사항!!</t>
    <phoneticPr fontId="98" type="noConversion"/>
  </si>
  <si>
    <t xml:space="preserve">★★ 홍콩 경유 남중국 진행시 개당 2M or 2TON 이상은 SURCHARGE 발생★★
★ 현재 홍콩 딜레이가 매우 잦은편이니 진행시 꼭 모선 확인후 진행 부탁드립니다.  ★
★부킹시 부킹넘버 필수 확인//화물 반입시 부킹넘버 필수기재★
★토요일 화물 반입 불가★★2022.01 도착지로컬 인상(GATE/PARKING/LSS)★중고품진행불가★   </t>
    <phoneticPr fontId="98" type="noConversion"/>
  </si>
  <si>
    <t>부킹, 서류: 1asia@faircon.co.kr</t>
    <phoneticPr fontId="98" type="noConversion"/>
  </si>
  <si>
    <t>PORT</t>
    <phoneticPr fontId="98" type="noConversion"/>
  </si>
  <si>
    <t>VESSEL</t>
    <phoneticPr fontId="98" type="noConversion"/>
  </si>
  <si>
    <t>LINE</t>
    <phoneticPr fontId="98" type="noConversion"/>
  </si>
  <si>
    <t>CKOC</t>
    <phoneticPr fontId="98" type="noConversion"/>
  </si>
  <si>
    <t>CKCO</t>
    <phoneticPr fontId="98" type="noConversion"/>
  </si>
  <si>
    <t>T.B.N.</t>
  </si>
  <si>
    <t>8/14AM</t>
  </si>
  <si>
    <t>8/15AM</t>
  </si>
  <si>
    <t>8/18AM</t>
  </si>
  <si>
    <t>8/19AM</t>
  </si>
  <si>
    <t>SNKO</t>
    <phoneticPr fontId="98" type="noConversion"/>
  </si>
  <si>
    <t>KMTC NAGOYA</t>
  </si>
  <si>
    <t>8/20AM</t>
  </si>
  <si>
    <t>8/21AM</t>
  </si>
  <si>
    <t>8/25AM</t>
  </si>
  <si>
    <t>8/26AM</t>
  </si>
  <si>
    <t>CKCO</t>
    <phoneticPr fontId="98" type="noConversion"/>
  </si>
  <si>
    <t>8/27AM</t>
  </si>
  <si>
    <t>8/28AM</t>
  </si>
  <si>
    <t>SNKO</t>
    <phoneticPr fontId="98" type="noConversion"/>
  </si>
  <si>
    <t>반입지</t>
    <phoneticPr fontId="98" type="noConversion"/>
  </si>
  <si>
    <t>★ 인천발 기존 수기 방식의 입고증 방식에서 전산 시스템으로 전환 (실화주명/개수/웨이트/쉬핑마크 필수) 
** B/L 상 NO MARK 진행 불가.  현품 마크와 동일하게 서류 전달 요망
*** 매주 수요일부터 선입고 가능, 1개 40KG이상 팔렛포장 필수 
★우든팔렛&amp;케이스 방역표기필수</t>
    <phoneticPr fontId="98" type="noConversion"/>
  </si>
  <si>
    <t>DOC CLS</t>
    <phoneticPr fontId="98" type="noConversion"/>
  </si>
  <si>
    <t>INCHEON</t>
    <phoneticPr fontId="98" type="noConversion"/>
  </si>
  <si>
    <r>
      <t>HONG KONG
(INCHEON)
1</t>
    </r>
    <r>
      <rPr>
        <b/>
        <sz val="18"/>
        <color indexed="8"/>
        <rFont val="돋움"/>
        <family val="3"/>
        <charset val="129"/>
      </rPr>
      <t>항차</t>
    </r>
    <r>
      <rPr>
        <b/>
        <sz val="18"/>
        <color indexed="8"/>
        <rFont val="Arial"/>
        <family val="2"/>
      </rPr>
      <t>,</t>
    </r>
    <r>
      <rPr>
        <b/>
        <sz val="18"/>
        <color indexed="8"/>
        <rFont val="돋움"/>
        <family val="3"/>
        <charset val="129"/>
      </rPr>
      <t>월</t>
    </r>
    <phoneticPr fontId="190" type="noConversion"/>
  </si>
  <si>
    <t>HEUNG-A YOUNG</t>
  </si>
  <si>
    <t>2617S</t>
  </si>
  <si>
    <t>인천항 공동물류 CFS인천광역시 중구 서해대로 30번길 35  (장치장코드 : 02010033) 
TEL : 032-889-1788 / FAX : 032.882.1742 / 김송하 책임</t>
    <phoneticPr fontId="98" type="noConversion"/>
  </si>
  <si>
    <t>!!주의 사항!!</t>
    <phoneticPr fontId="98" type="noConversion"/>
  </si>
  <si>
    <t>SHEKOU</t>
    <phoneticPr fontId="98" type="noConversion"/>
  </si>
  <si>
    <r>
      <rPr>
        <b/>
        <sz val="16"/>
        <color indexed="8"/>
        <rFont val="Arial"/>
        <family val="2"/>
      </rPr>
      <t xml:space="preserve">SHEKOU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</si>
  <si>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SUNNY LILAC</t>
  </si>
  <si>
    <t>CKCO</t>
    <phoneticPr fontId="98" type="noConversion"/>
  </si>
  <si>
    <t>서울: 최은정 계장 TEL. 02-772-2527  / 김나영 사원 TEL. 02-7722-567 FAX. 02-779-6800</t>
    <phoneticPr fontId="98" type="noConversion"/>
  </si>
  <si>
    <t>!!주의 사항!!</t>
    <phoneticPr fontId="98" type="noConversion"/>
  </si>
  <si>
    <t xml:space="preserve">태국 NO MARK 불가!!! NO MARK 진행 시 현지 PENALTY 부과 됩니다. </t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</si>
  <si>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</si>
  <si>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</si>
  <si>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</si>
  <si>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DOC CLS</t>
    <phoneticPr fontId="98" type="noConversion"/>
  </si>
  <si>
    <t>CARGO CLS</t>
    <phoneticPr fontId="98" type="noConversion"/>
  </si>
  <si>
    <t>BANGKOK</t>
    <phoneticPr fontId="98" type="noConversion"/>
  </si>
  <si>
    <t>LINE</t>
    <phoneticPr fontId="98" type="noConversion"/>
  </si>
  <si>
    <t>KMTC TAIPEIS</t>
    <phoneticPr fontId="189" type="noConversion"/>
  </si>
  <si>
    <t>2610S</t>
    <phoneticPr fontId="189" type="noConversion"/>
  </si>
  <si>
    <t>8/5AM</t>
    <phoneticPr fontId="189" type="noConversion"/>
  </si>
  <si>
    <t>SINOKOR</t>
    <phoneticPr fontId="189" type="noConversion"/>
  </si>
  <si>
    <t>CA MANILA</t>
    <phoneticPr fontId="189" type="noConversion"/>
  </si>
  <si>
    <t>2613S</t>
    <phoneticPr fontId="189" type="noConversion"/>
  </si>
  <si>
    <t>8/7AM</t>
    <phoneticPr fontId="189" type="noConversion"/>
  </si>
  <si>
    <t>HEUNG-A HOCHIMINH</t>
    <phoneticPr fontId="189" type="noConversion"/>
  </si>
  <si>
    <t>8/12 AM</t>
    <phoneticPr fontId="189" type="noConversion"/>
  </si>
  <si>
    <t>SKY ORION</t>
    <phoneticPr fontId="189" type="noConversion"/>
  </si>
  <si>
    <t>8/14 AM</t>
    <phoneticPr fontId="189" type="noConversion"/>
  </si>
  <si>
    <t xml:space="preserve">페어허브물류㈜  / 경상남도 창원시 진해구 신항8로 321 / 장치장코드 : 03077099 부산본부세관
 TEL : 055-548-8722 / FAX :055-548-8739 / 담당 :  하윤호 대리 </t>
    <phoneticPr fontId="98" type="noConversion"/>
  </si>
  <si>
    <t>BUSAN</t>
    <phoneticPr fontId="98" type="noConversion"/>
  </si>
  <si>
    <t>LAEM CHABANG</t>
    <phoneticPr fontId="98" type="noConversion"/>
  </si>
  <si>
    <r>
      <rPr>
        <b/>
        <sz val="14"/>
        <color indexed="8"/>
        <rFont val="Arial"/>
        <family val="2"/>
      </rPr>
      <t>LAEM CHABANG
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</si>
  <si>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SAWASDEE INCHEON</t>
    <phoneticPr fontId="189" type="noConversion"/>
  </si>
  <si>
    <t>2609S</t>
    <phoneticPr fontId="189" type="noConversion"/>
  </si>
  <si>
    <t>8/7 AM</t>
    <phoneticPr fontId="189" type="noConversion"/>
  </si>
  <si>
    <t>STARSHIP URSA</t>
    <phoneticPr fontId="189" type="noConversion"/>
  </si>
  <si>
    <t>2611S</t>
    <phoneticPr fontId="189" type="noConversion"/>
  </si>
  <si>
    <t xml:space="preserve">PANCON BRIDGE </t>
    <phoneticPr fontId="189" type="noConversion"/>
  </si>
  <si>
    <t>2611S</t>
    <phoneticPr fontId="189" type="noConversion"/>
  </si>
  <si>
    <t>8/21AM</t>
    <phoneticPr fontId="189" type="noConversion"/>
  </si>
  <si>
    <t>KMTC PUSAN</t>
    <phoneticPr fontId="189" type="noConversion"/>
  </si>
  <si>
    <t>8/28AM</t>
    <phoneticPr fontId="189" type="noConversion"/>
  </si>
  <si>
    <t>반입지</t>
    <phoneticPr fontId="98" type="noConversion"/>
  </si>
  <si>
    <t>★★ 인도네시아포트 진행시, 실제 화물 포장 단위와 B/L 상 포장 단위가 반드시 일치해야 하며, HS CODE 및 CNEE USCI# 필수기재 사항입니다.
★★불일치시 도착지에서 페널티 발생되오니 선적서류상 화물 포장 단위 정확한 기입 부탁드립니다 !
★★방역 필수</t>
    <phoneticPr fontId="98" type="noConversion"/>
  </si>
  <si>
    <t>JAKARTA</t>
    <phoneticPr fontId="190" type="noConversion"/>
  </si>
  <si>
    <r>
      <rPr>
        <b/>
        <sz val="16"/>
        <color indexed="8"/>
        <rFont val="Arial"/>
        <family val="2"/>
      </rPr>
      <t xml:space="preserve">JAKARTA
</t>
    </r>
    <r>
      <rPr>
        <b/>
        <sz val="14"/>
        <color indexed="8"/>
        <rFont val="Arial"/>
        <family val="2"/>
      </rPr>
      <t xml:space="preserve">(BUSAN)
</t>
    </r>
    <r>
      <rPr>
        <sz val="9"/>
        <color indexed="8"/>
        <rFont val="Arial"/>
        <family val="2"/>
      </rPr>
      <t xml:space="preserve">INDONESIA 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 xml:space="preserve">항차 
</t>
    </r>
    <phoneticPr fontId="98" type="noConversion"/>
  </si>
  <si>
    <t>QINGDAO VOYAGER</t>
    <phoneticPr fontId="189" type="noConversion"/>
  </si>
  <si>
    <t>2606S</t>
    <phoneticPr fontId="189" type="noConversion"/>
  </si>
  <si>
    <t>8/4 AM</t>
    <phoneticPr fontId="189" type="noConversion"/>
  </si>
  <si>
    <t xml:space="preserve">HAPPY LUCKY </t>
    <phoneticPr fontId="189" type="noConversion"/>
  </si>
  <si>
    <t>2632S</t>
    <phoneticPr fontId="189" type="noConversion"/>
  </si>
  <si>
    <t>2608S</t>
    <phoneticPr fontId="189" type="noConversion"/>
  </si>
  <si>
    <t>8/14AM</t>
    <phoneticPr fontId="189" type="noConversion"/>
  </si>
  <si>
    <t>CHENNAI VOYAGER</t>
    <phoneticPr fontId="189" type="noConversion"/>
  </si>
  <si>
    <t>8/18AM</t>
    <phoneticPr fontId="189" type="noConversion"/>
  </si>
  <si>
    <t>페어허브물류㈜  / 경상남도 창원시 진해구 신항8로 321 / 장치장코드 : 03077099 부산본부세관
 TEL : 055-548-8722 / FAX :055-548-8739 / 담당 :  하윤호 대리</t>
    <phoneticPr fontId="98" type="noConversion"/>
  </si>
  <si>
    <t>SURABAYA</t>
    <phoneticPr fontId="190" type="noConversion"/>
  </si>
  <si>
    <t>HAPPY LUCKY</t>
    <phoneticPr fontId="189" type="noConversion"/>
  </si>
  <si>
    <t>2632S</t>
    <phoneticPr fontId="189" type="noConversion"/>
  </si>
  <si>
    <t>8/7 AM</t>
    <phoneticPr fontId="189" type="noConversion"/>
  </si>
  <si>
    <t>CHENNAI VOYAGER</t>
    <phoneticPr fontId="189" type="noConversion"/>
  </si>
  <si>
    <t>반입지</t>
    <phoneticPr fontId="98" type="noConversion"/>
  </si>
  <si>
    <t>페어허브물류㈜  / 경상남도 창원시 진해구 신항8로 321 / 장치장코드 : 03077099 부산본부세관
 TEL : 055-548-8722 / FAX :055-548-8739 / 담당 :  하윤호 대리</t>
    <phoneticPr fontId="98" type="noConversion"/>
  </si>
  <si>
    <t>부킹, 서류: 3asia@faircon.co.kr</t>
    <phoneticPr fontId="98" type="noConversion"/>
  </si>
  <si>
    <t>* KARACHI  : 현품에 COMMERCIAL INVOICE &amp; PACKING LIST 부착 필수 포트 입니다.</t>
    <phoneticPr fontId="98" type="noConversion"/>
  </si>
  <si>
    <t>PORT</t>
    <phoneticPr fontId="98" type="noConversion"/>
  </si>
  <si>
    <t>CARGO CLS</t>
    <phoneticPr fontId="98" type="noConversion"/>
  </si>
  <si>
    <t>BUSAN</t>
    <phoneticPr fontId="98" type="noConversion"/>
  </si>
  <si>
    <t>KARACHI</t>
    <phoneticPr fontId="190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</si>
  <si>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</si>
  <si>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KARACHI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PAKISTAN
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돋움"/>
        <family val="3"/>
        <charset val="129"/>
      </rPr>
      <t xml:space="preserve"> </t>
    </r>
    <phoneticPr fontId="98" type="noConversion"/>
  </si>
  <si>
    <t>SEASPAN BRIGHTNESS</t>
    <phoneticPr fontId="190" type="noConversion"/>
  </si>
  <si>
    <t>0102W</t>
    <phoneticPr fontId="190" type="noConversion"/>
  </si>
  <si>
    <t>7/27 AM</t>
    <phoneticPr fontId="190" type="noConversion"/>
  </si>
  <si>
    <t>7/28 AM</t>
    <phoneticPr fontId="190" type="noConversion"/>
  </si>
  <si>
    <t>SNKO</t>
    <phoneticPr fontId="190" type="noConversion"/>
  </si>
  <si>
    <t>KMTC NHAVA SHEVA</t>
    <phoneticPr fontId="190" type="noConversion"/>
  </si>
  <si>
    <t>2605W</t>
    <phoneticPr fontId="190" type="noConversion"/>
  </si>
  <si>
    <t>8/4 AM</t>
    <phoneticPr fontId="190" type="noConversion"/>
  </si>
  <si>
    <t>KMTC</t>
    <phoneticPr fontId="190" type="noConversion"/>
  </si>
  <si>
    <t>XIN CHANG SHU</t>
    <phoneticPr fontId="190" type="noConversion"/>
  </si>
  <si>
    <t>104W</t>
    <phoneticPr fontId="190" type="noConversion"/>
  </si>
  <si>
    <t>8/12 AM</t>
    <phoneticPr fontId="190" type="noConversion"/>
  </si>
  <si>
    <t>COSCO</t>
    <phoneticPr fontId="190" type="noConversion"/>
  </si>
  <si>
    <t>페어허브물류㈜  / 경상남도 창원시 진해구 신항8로 321 / 장치장코드 : 03077099 부산본부세관
TEL : 055-548-8722 / FAX :055-548-8739 / 담당 :  하윤호 대리</t>
    <phoneticPr fontId="98" type="noConversion"/>
  </si>
  <si>
    <t>VESSEL</t>
    <phoneticPr fontId="98" type="noConversion"/>
  </si>
  <si>
    <t>VOYAGE</t>
    <phoneticPr fontId="98" type="noConversion"/>
  </si>
  <si>
    <t>DOC CLS</t>
    <phoneticPr fontId="98" type="noConversion"/>
  </si>
  <si>
    <t>COLOMBO</t>
    <phoneticPr fontId="190" type="noConversion"/>
  </si>
  <si>
    <r>
      <t xml:space="preserve">COLOMBO 
(BUSAN)
</t>
    </r>
    <r>
      <rPr>
        <sz val="10"/>
        <color indexed="8"/>
        <rFont val="Arial"/>
        <family val="2"/>
      </rPr>
      <t>SRILANKA 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</si>
  <si>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OOCL SINGAPORE</t>
    <phoneticPr fontId="190" type="noConversion"/>
  </si>
  <si>
    <t>068W</t>
    <phoneticPr fontId="190" type="noConversion"/>
  </si>
  <si>
    <t>8/5 AM</t>
    <phoneticPr fontId="190" type="noConversion"/>
  </si>
  <si>
    <t>OOCL LUXEMBOURG</t>
    <phoneticPr fontId="190" type="noConversion"/>
  </si>
  <si>
    <t>127W</t>
    <phoneticPr fontId="190" type="noConversion"/>
  </si>
  <si>
    <t>XIN MEI ZHOU</t>
    <phoneticPr fontId="190" type="noConversion"/>
  </si>
  <si>
    <t>168W</t>
    <phoneticPr fontId="190" type="noConversion"/>
  </si>
  <si>
    <t>8/19 AM</t>
    <phoneticPr fontId="190" type="noConversion"/>
  </si>
  <si>
    <t>8/20 AM</t>
    <phoneticPr fontId="190" type="noConversion"/>
  </si>
  <si>
    <t>페어허브물류㈜  / 경상남도 창원시 진해구 신항8로 321 / 장치장코드 : 03077099 부산본부세관
TEL : 055-548-8722 / FAX :055-548-8739 / 담당 :  하윤호 대리</t>
    <phoneticPr fontId="98" type="noConversion"/>
  </si>
  <si>
    <t>!!주의 사항!!</t>
    <phoneticPr fontId="98" type="noConversion"/>
  </si>
  <si>
    <t>마닐라 N/M 진행불가! 마크 필수기재 및 부착</t>
    <phoneticPr fontId="98" type="noConversion"/>
  </si>
  <si>
    <t>MANILA</t>
    <phoneticPr fontId="98" type="noConversion"/>
  </si>
  <si>
    <t>STARSHIP DRACO</t>
    <phoneticPr fontId="190" type="noConversion"/>
  </si>
  <si>
    <t>7/30 AM</t>
    <phoneticPr fontId="190" type="noConversion"/>
  </si>
  <si>
    <t>7/31 AM</t>
    <phoneticPr fontId="190" type="noConversion"/>
  </si>
  <si>
    <t xml:space="preserve">SUNNY LAVENDER </t>
    <phoneticPr fontId="190" type="noConversion"/>
  </si>
  <si>
    <t>2610S</t>
    <phoneticPr fontId="190" type="noConversion"/>
  </si>
  <si>
    <t xml:space="preserve">KMTC LAEM CHABANG </t>
    <phoneticPr fontId="98" type="noConversion"/>
  </si>
  <si>
    <t>2608S</t>
    <phoneticPr fontId="190" type="noConversion"/>
  </si>
  <si>
    <t>8/7 AM</t>
    <phoneticPr fontId="190" type="noConversion"/>
  </si>
  <si>
    <t>SUNNY ROSE</t>
    <phoneticPr fontId="190" type="noConversion"/>
  </si>
  <si>
    <t>2612S</t>
    <phoneticPr fontId="190" type="noConversion"/>
  </si>
  <si>
    <t>페어허브물류㈜  / 경상남도 창원시 진해구 신항8로 321 / 장치장코드 : 03077099 부산본부세관
TEL : 055-548-8725 / FAX :055-548-8739 / 담당 :  정경일 대리</t>
    <phoneticPr fontId="98" type="noConversion"/>
  </si>
  <si>
    <t>서울: 이연주 대리 TEL. 02-7722-504 / 나원재 사원 TEL. 02-7722-559 FAX. 02-779-6800</t>
    <phoneticPr fontId="98" type="noConversion"/>
  </si>
  <si>
    <t>**방글라데시 PORT FULL NAME : CHATTOGRAM,BANGLADESH 변경**
**(인천발 다이렉트,부산발은 상해T/S) 모선변동심함, 서류/화물 연장불가**
**CNEE BIN NO. 기재 &amp; NO MARK 진행 불가
**PLT 포장 권유 &amp; ANIMAL FEED (HS CODE 2309 ) 3TON 이상 패널티 부과 / COLLECT TERM 진행 불가</t>
    <phoneticPr fontId="98" type="noConversion"/>
  </si>
  <si>
    <t>CGP</t>
    <phoneticPr fontId="190" type="noConversion"/>
  </si>
  <si>
    <t>T.B.N</t>
    <phoneticPr fontId="190" type="noConversion"/>
  </si>
  <si>
    <t>8/10 AM</t>
    <phoneticPr fontId="190" type="noConversion"/>
  </si>
  <si>
    <t>SAWASDEE VEGA</t>
    <phoneticPr fontId="190" type="noConversion"/>
  </si>
  <si>
    <t>8/14 AM</t>
    <phoneticPr fontId="190" type="noConversion"/>
  </si>
  <si>
    <t>8/21 AM</t>
    <phoneticPr fontId="190" type="noConversion"/>
  </si>
  <si>
    <t>INCHEON</t>
    <phoneticPr fontId="98" type="noConversion"/>
  </si>
  <si>
    <t>CGP</t>
    <phoneticPr fontId="98" type="noConversion"/>
  </si>
  <si>
    <t>SITC CHANGMING</t>
    <phoneticPr fontId="190" type="noConversion"/>
  </si>
  <si>
    <t>SITC</t>
    <phoneticPr fontId="190" type="noConversion"/>
  </si>
  <si>
    <t>8/11 AM</t>
    <phoneticPr fontId="190" type="noConversion"/>
  </si>
  <si>
    <t>SITC SHENGMING</t>
    <phoneticPr fontId="190" type="noConversion"/>
  </si>
  <si>
    <t>인천항 공동물류 CFS (CODE : 02010033) TEL : 032-885-1742 / FAX : 032-882-1742 / 임지혜 책임
인천광역시 중구 서해대로 30번길 35 (사무실: 5번 GATE 옆, 입고: 9번 GATE)</t>
    <phoneticPr fontId="98" type="noConversion"/>
  </si>
  <si>
    <t>서울: 신유경 계장 TEL. 02-7722-580 / 박지우 사원 TEL. 02-7722-602 FAX. 02-779-6800</t>
    <phoneticPr fontId="98" type="noConversion"/>
  </si>
  <si>
    <t>부킹, 서류: asia@faircon.co.kr</t>
    <phoneticPr fontId="98" type="noConversion"/>
  </si>
  <si>
    <t>SEMARANG</t>
    <phoneticPr fontId="98" type="noConversion"/>
  </si>
  <si>
    <r>
      <rPr>
        <b/>
        <sz val="16"/>
        <color indexed="8"/>
        <rFont val="Arial"/>
        <family val="2"/>
      </rPr>
      <t xml:space="preserve">SEMARANG
</t>
    </r>
    <r>
      <rPr>
        <b/>
        <sz val="14"/>
        <color indexed="8"/>
        <rFont val="Arial"/>
        <family val="2"/>
      </rPr>
      <t xml:space="preserve">(BUSAN) </t>
    </r>
    <r>
      <rPr>
        <b/>
        <sz val="10"/>
        <color rgb="FFFF0000"/>
        <rFont val="맑은 고딕"/>
        <family val="3"/>
        <charset val="129"/>
      </rPr>
      <t>스케줄변동多</t>
    </r>
    <r>
      <rPr>
        <sz val="10"/>
        <color indexed="8"/>
        <rFont val="Arial"/>
        <family val="2"/>
      </rPr>
      <t xml:space="preserve">
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</si>
  <si>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YEOSU VOYAGER</t>
    <phoneticPr fontId="190" type="noConversion"/>
  </si>
  <si>
    <t>SAWASDEE ALTAIR</t>
    <phoneticPr fontId="190" type="noConversion"/>
  </si>
  <si>
    <t>HEUNG-A BANGKOK</t>
    <phoneticPr fontId="190" type="noConversion"/>
  </si>
  <si>
    <t>2611S</t>
    <phoneticPr fontId="190" type="noConversion"/>
  </si>
  <si>
    <t>8/27 AM</t>
    <phoneticPr fontId="190" type="noConversion"/>
  </si>
  <si>
    <t>8/28 AM</t>
    <phoneticPr fontId="190" type="noConversion"/>
  </si>
  <si>
    <t>페어허브물류㈜  / 경상남도 창원시 진해구 신항8로 321 / 장치장코드 : 03077099 부산본부세관
 TEL : 055-548-8722  / FAX :055-548-8739 / 담당 :  하윤호 대리</t>
    <phoneticPr fontId="98" type="noConversion"/>
  </si>
  <si>
    <t>SINGAPORE</t>
    <phoneticPr fontId="98" type="noConversion"/>
  </si>
  <si>
    <r>
      <rPr>
        <b/>
        <sz val="16"/>
        <color indexed="8"/>
        <rFont val="Arial"/>
        <family val="2"/>
      </rPr>
      <t xml:space="preserve">SINGAPORE
</t>
    </r>
    <r>
      <rPr>
        <b/>
        <sz val="14"/>
        <color indexed="8"/>
        <rFont val="Arial"/>
        <family val="2"/>
      </rPr>
      <t>(BUSAN)</t>
    </r>
    <r>
      <rPr>
        <sz val="10"/>
        <color indexed="8"/>
        <rFont val="Arial"/>
        <family val="2"/>
      </rPr>
      <t xml:space="preserve">
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</si>
  <si>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 xml:space="preserve">KMTC HOCHIMINH </t>
    <phoneticPr fontId="190" type="noConversion"/>
  </si>
  <si>
    <t xml:space="preserve">BELAWAN </t>
    <phoneticPr fontId="190" type="noConversion"/>
  </si>
  <si>
    <t>KMTC SHIMIZU</t>
    <phoneticPr fontId="190" type="noConversion"/>
  </si>
  <si>
    <t>페어허브물류㈜  / 경상남도 창원시 진해구 신항8로 321 / 장치장코드 : 03077099 부산본부세관
 TEL : 055-548-8725  / FAX :055-548-8739 / 담당 :  정경일 대리</t>
    <phoneticPr fontId="98" type="noConversion"/>
  </si>
  <si>
    <t>SIHANOUKVILLE</t>
    <phoneticPr fontId="98" type="noConversion"/>
  </si>
  <si>
    <t>SITC HAINAN</t>
    <phoneticPr fontId="190" type="noConversion"/>
  </si>
  <si>
    <t>2620S</t>
    <phoneticPr fontId="190" type="noConversion"/>
  </si>
  <si>
    <t>SITC ZHEJIANG</t>
    <phoneticPr fontId="190" type="noConversion"/>
  </si>
  <si>
    <t>2620S</t>
    <phoneticPr fontId="190" type="noConversion"/>
  </si>
  <si>
    <t>8/10 AM</t>
    <phoneticPr fontId="190" type="noConversion"/>
  </si>
  <si>
    <t>SITC XIN</t>
    <phoneticPr fontId="190" type="noConversion"/>
  </si>
  <si>
    <t>8/18 AM</t>
    <phoneticPr fontId="190" type="noConversion"/>
  </si>
  <si>
    <t xml:space="preserve"> </t>
    <phoneticPr fontId="190" type="noConversion"/>
  </si>
  <si>
    <t>★★인도//진행선박 &amp; 실출항 변동이 많습니다//화물 클로징 연장 불가★★
★★인도//선복마감진행으로 서류&amp;화물연장 불가★★
★★정확한 아이템 HSCODE 필수입력★★
★★대만 전지역 방역필수,마크부착필수★★</t>
    <phoneticPr fontId="98" type="noConversion"/>
  </si>
  <si>
    <t>서울: 황현정 대리 TEL. 02-772-2698 FAX. 02-779-6800</t>
    <phoneticPr fontId="98" type="noConversion"/>
  </si>
  <si>
    <t>부킹, 서류: 2asia@faircon.co.kr</t>
    <phoneticPr fontId="98" type="noConversion"/>
  </si>
  <si>
    <t xml:space="preserve">KMTC SINGAPORE </t>
  </si>
  <si>
    <t>TS CHIBA</t>
  </si>
  <si>
    <t>2618S</t>
  </si>
  <si>
    <t>CFS : 페어허브물류㈜  / 경상남도 창원시 진해구 신항8로 321 / 장치장코드 : 03077099 부산본부세관
 TEL : 055-548-8722 / FAX :055-548-8739 / 담당 : 하윤호 대리</t>
    <phoneticPr fontId="190" type="noConversion"/>
  </si>
  <si>
    <t>KAOHSIUNG</t>
    <phoneticPr fontId="98" type="noConversion"/>
  </si>
  <si>
    <r>
      <rPr>
        <b/>
        <sz val="14"/>
        <color indexed="8"/>
        <rFont val="Arial"/>
        <family val="2"/>
      </rPr>
      <t xml:space="preserve">KAOSHIUNG
(BUSAN)
</t>
    </r>
    <r>
      <rPr>
        <sz val="10"/>
        <color indexed="8"/>
        <rFont val="Arial"/>
        <family val="2"/>
      </rPr>
      <t>TAIWAN
1</t>
    </r>
    <r>
      <rPr>
        <sz val="10"/>
        <color indexed="8"/>
        <rFont val="맑은 고딕"/>
        <family val="3"/>
        <charset val="129"/>
      </rPr>
      <t>항차 목//</t>
    </r>
    <r>
      <rPr>
        <b/>
        <sz val="12"/>
        <color rgb="FFFF0000"/>
        <rFont val="맑은 고딕"/>
        <family val="3"/>
        <charset val="129"/>
      </rPr>
      <t>스케줄변동多</t>
    </r>
    <phoneticPr fontId="190" type="noConversion"/>
  </si>
  <si>
    <t>016S</t>
    <phoneticPr fontId="189" type="noConversion"/>
  </si>
  <si>
    <t>8/3 AM</t>
    <phoneticPr fontId="189" type="noConversion"/>
  </si>
  <si>
    <t>EVER VISTA</t>
    <phoneticPr fontId="189" type="noConversion"/>
  </si>
  <si>
    <t>014S</t>
    <phoneticPr fontId="189" type="noConversion"/>
  </si>
  <si>
    <t>8/10 AM</t>
    <phoneticPr fontId="189" type="noConversion"/>
  </si>
  <si>
    <t>EVER VERVE</t>
    <phoneticPr fontId="189" type="noConversion"/>
  </si>
  <si>
    <t>8/17 AM</t>
    <phoneticPr fontId="189" type="noConversion"/>
  </si>
  <si>
    <t>JAKARTA VOYAGER</t>
    <phoneticPr fontId="137" type="noConversion"/>
  </si>
  <si>
    <t>2607S</t>
    <phoneticPr fontId="137" type="noConversion"/>
  </si>
  <si>
    <t>8/7 AM</t>
    <phoneticPr fontId="137" type="noConversion"/>
  </si>
  <si>
    <t>KWANGYANG VOYAGER</t>
    <phoneticPr fontId="137" type="noConversion"/>
  </si>
  <si>
    <t>2608S</t>
    <phoneticPr fontId="137" type="noConversion"/>
  </si>
  <si>
    <t>8/14 AM</t>
    <phoneticPr fontId="137" type="noConversion"/>
  </si>
  <si>
    <r>
      <t xml:space="preserve">★★ 인도 IEC &amp; GST&amp; PAN &amp; 수입자 EMAIL &amp; HS CODE 8자리, 무게정보 정확하게 BL 상 필수 기재★★
★★마감 이후 정정 시 패널피 발생 가능★★
**실 출항일 변동많습니다
</t>
    </r>
    <r>
      <rPr>
        <b/>
        <u/>
        <sz val="14"/>
        <color rgb="FFC00000"/>
        <rFont val="맑은 고딕"/>
        <family val="3"/>
        <charset val="129"/>
        <scheme val="minor"/>
      </rPr>
      <t xml:space="preserve">*** 마감연장불가***    </t>
    </r>
    <r>
      <rPr>
        <b/>
        <sz val="14"/>
        <color rgb="FFC00000"/>
        <rFont val="맑은 고딕"/>
        <family val="3"/>
        <charset val="129"/>
        <scheme val="minor"/>
      </rPr>
      <t xml:space="preserve">                                          </t>
    </r>
    <phoneticPr fontId="98" type="noConversion"/>
  </si>
  <si>
    <t>INTERASIA INSPIRATION</t>
  </si>
  <si>
    <t>W074</t>
  </si>
  <si>
    <t>WAN HAI 522</t>
  </si>
  <si>
    <t>W041</t>
  </si>
  <si>
    <t>T.B.N.</t>
    <phoneticPr fontId="190" type="noConversion"/>
  </si>
  <si>
    <t>부킹, 서류: export@faircon.co.kr</t>
    <phoneticPr fontId="98" type="noConversion"/>
  </si>
  <si>
    <r>
      <t xml:space="preserve">★★ 인도 IEC &amp; GST&amp; PAN &amp; 수입자 EMAIL &amp; HS CODE 8자리 무게정보, 정확하게 BL 상 필수 기재★★
★★마감 이후 정정시 패널피 발생 가능★★
**실 출항일 변동많습니다
</t>
    </r>
    <r>
      <rPr>
        <b/>
        <u/>
        <sz val="14"/>
        <color rgb="FFC00000"/>
        <rFont val="맑은 고딕"/>
        <family val="3"/>
        <charset val="129"/>
        <scheme val="minor"/>
      </rPr>
      <t xml:space="preserve">*** 마감연장불가***    </t>
    </r>
    <r>
      <rPr>
        <b/>
        <sz val="14"/>
        <color rgb="FFC00000"/>
        <rFont val="맑은 고딕"/>
        <family val="3"/>
        <charset val="129"/>
        <scheme val="minor"/>
      </rPr>
      <t xml:space="preserve">                                          </t>
    </r>
    <phoneticPr fontId="98" type="noConversion"/>
  </si>
  <si>
    <t>KATTUPALLI
(BUSAN)</t>
    <phoneticPr fontId="98" type="noConversion"/>
  </si>
  <si>
    <t>HMM PLATINUM</t>
  </si>
  <si>
    <t>0100W</t>
  </si>
  <si>
    <t>HYUNDAI VOYAGER</t>
  </si>
  <si>
    <t>0165W</t>
  </si>
  <si>
    <t>9/2AM</t>
  </si>
  <si>
    <t>9/3AM</t>
  </si>
  <si>
    <t>HMM PRESTIGE</t>
  </si>
  <si>
    <t>0120W</t>
  </si>
  <si>
    <t>9/9AM</t>
  </si>
  <si>
    <t>9/10AM</t>
  </si>
  <si>
    <t>MELBOURNE BRIDGE</t>
  </si>
  <si>
    <t>XIN CHANG SHU</t>
  </si>
  <si>
    <t>104W</t>
  </si>
  <si>
    <t>HMM PROMISE</t>
  </si>
  <si>
    <t>0048W</t>
  </si>
  <si>
    <t>대한민국 국가대표 NEUTRAL NVOCC 페어콘라인</t>
    <phoneticPr fontId="98" type="noConversion"/>
  </si>
  <si>
    <t>!!공지 사항!!</t>
    <phoneticPr fontId="98" type="noConversion"/>
  </si>
  <si>
    <t>★ 2018년 6월 1일 도착건부터 중국 사전신고제도 시행
=&gt; 쉬퍼, 컨사이니, 노티파이 상호, 주소, 연락처, 사업자등록번호 (USCI) BL 상에 기재
★중국 전지역 목재 포장일 경우 방역 필수/방역 마크 필수 (세관 검역 강화) 
★ 인천 CFS 입고시 입고증 필수
★중국향 위험물 선적 불가. MSDS 사전 확인 필수!
* 부산 - 상해, 부산 - 신깡, 부산 - 샤멘 : 페어허브물류㈜
* 부산 - 청도 : 국양로지텍BPT CFS / 부산 - 난징, 부산 - 대련, 부산 - 닝보 : BPT 감만
* 부산 - 연태 : 월드코 CFS</t>
    <phoneticPr fontId="98" type="noConversion"/>
  </si>
  <si>
    <t>부킹, 서류: china@faircon.co.kr</t>
    <phoneticPr fontId="98" type="noConversion"/>
  </si>
  <si>
    <t>!!주의 사항!!</t>
    <phoneticPr fontId="98" type="noConversion"/>
  </si>
  <si>
    <t>VOYAGE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</si>
  <si>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</si>
  <si>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</si>
  <si>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</si>
  <si>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XINGANG</t>
    <phoneticPr fontId="98" type="noConversion"/>
  </si>
  <si>
    <t>LINE</t>
    <phoneticPr fontId="98" type="noConversion"/>
  </si>
  <si>
    <t>VITA N</t>
    <phoneticPr fontId="98" type="noConversion"/>
  </si>
  <si>
    <t>12/30 AM</t>
    <phoneticPr fontId="98" type="noConversion"/>
  </si>
  <si>
    <t>HANSUNG</t>
    <phoneticPr fontId="98" type="noConversion"/>
  </si>
  <si>
    <t xml:space="preserve">SINOKOR VLADIVOSTOK </t>
    <phoneticPr fontId="98" type="noConversion"/>
  </si>
  <si>
    <t>1839W</t>
    <phoneticPr fontId="98" type="noConversion"/>
  </si>
  <si>
    <t>1/3 AM</t>
    <phoneticPr fontId="98" type="noConversion"/>
  </si>
  <si>
    <t>1/3 AM</t>
    <phoneticPr fontId="98" type="noConversion"/>
  </si>
  <si>
    <t>HANSUNG</t>
    <phoneticPr fontId="98" type="noConversion"/>
  </si>
  <si>
    <t>SKIP</t>
    <phoneticPr fontId="189" type="noConversion"/>
  </si>
  <si>
    <t>EASLINE YANTAI</t>
    <phoneticPr fontId="189" type="noConversion"/>
  </si>
  <si>
    <t>2632W</t>
    <phoneticPr fontId="189" type="noConversion"/>
  </si>
  <si>
    <t>8/7 AM</t>
    <phoneticPr fontId="189" type="noConversion"/>
  </si>
  <si>
    <t>EAS</t>
    <phoneticPr fontId="189" type="noConversion"/>
  </si>
  <si>
    <t>SKIP</t>
    <phoneticPr fontId="189" type="noConversion"/>
  </si>
  <si>
    <t>8/10 AM</t>
    <phoneticPr fontId="189" type="noConversion"/>
  </si>
  <si>
    <t>EASLINE YANTAI</t>
    <phoneticPr fontId="189" type="noConversion"/>
  </si>
  <si>
    <t>2633W</t>
    <phoneticPr fontId="189" type="noConversion"/>
  </si>
  <si>
    <t>8/14 AM</t>
    <phoneticPr fontId="189" type="noConversion"/>
  </si>
  <si>
    <t>EAS</t>
    <phoneticPr fontId="189" type="noConversion"/>
  </si>
  <si>
    <t>SKIP (휴무)</t>
    <phoneticPr fontId="98" type="noConversion"/>
  </si>
  <si>
    <t>STARSHIP LEO</t>
    <phoneticPr fontId="98" type="noConversion"/>
  </si>
  <si>
    <t>0117W</t>
    <phoneticPr fontId="98" type="noConversion"/>
  </si>
  <si>
    <t>CFS : 페어허브물류㈜ (경상남도 창원시 진해구 신항8로 321) 장치장 CODE : 03077099
TEL : 055-548-8722 FAX : 055 548 8739 담당 : 하윤호 계장</t>
    <phoneticPr fontId="98" type="noConversion"/>
  </si>
  <si>
    <t>VITA N</t>
    <phoneticPr fontId="98" type="noConversion"/>
  </si>
  <si>
    <t>2008W</t>
    <phoneticPr fontId="98" type="noConversion"/>
  </si>
  <si>
    <t>SINOKOR QINGDAO</t>
    <phoneticPr fontId="98" type="noConversion"/>
  </si>
  <si>
    <t>2766W</t>
  </si>
  <si>
    <t>2767W</t>
  </si>
  <si>
    <t>2768W</t>
  </si>
  <si>
    <t>8/3 AM</t>
    <phoneticPr fontId="98" type="noConversion"/>
  </si>
  <si>
    <t>8/3 AM 11:40</t>
    <phoneticPr fontId="98" type="noConversion"/>
  </si>
  <si>
    <t>HEUNG-A JANICE</t>
    <phoneticPr fontId="98" type="noConversion"/>
  </si>
  <si>
    <t>2630W</t>
    <phoneticPr fontId="98" type="noConversion"/>
  </si>
  <si>
    <t>8/6 AM</t>
    <phoneticPr fontId="98" type="noConversion"/>
  </si>
  <si>
    <t>8/6 AM 11:40</t>
    <phoneticPr fontId="98" type="noConversion"/>
  </si>
  <si>
    <t>SAWASDEE PACIFIC</t>
    <phoneticPr fontId="98" type="noConversion"/>
  </si>
  <si>
    <t>2626W</t>
    <phoneticPr fontId="98" type="noConversion"/>
  </si>
  <si>
    <t>8/10 AM</t>
    <phoneticPr fontId="98" type="noConversion"/>
  </si>
  <si>
    <t>8/10 AM 11:40</t>
    <phoneticPr fontId="98" type="noConversion"/>
  </si>
  <si>
    <t>2631W</t>
    <phoneticPr fontId="98" type="noConversion"/>
  </si>
  <si>
    <t>8/13 AM</t>
    <phoneticPr fontId="98" type="noConversion"/>
  </si>
  <si>
    <t>8/13 AM 11:40</t>
    <phoneticPr fontId="98" type="noConversion"/>
  </si>
  <si>
    <t>반입지</t>
    <phoneticPr fontId="98" type="noConversion"/>
  </si>
  <si>
    <t>CFS : 국양로지텍BPT CFS (부산광역시 남구 신선로 294) 장치장 CODE : 03077118
 TEL. 051-714-4981  / FAX. 051-714-1807  담당 : 박성우 차장</t>
    <phoneticPr fontId="98" type="noConversion"/>
  </si>
  <si>
    <t>서울: 김경하 대리 TEL. 02-7722-680 / 박유진 사원 TEL. 02-7722-622 FAX. 02-779-5306</t>
    <phoneticPr fontId="98" type="noConversion"/>
  </si>
  <si>
    <t>부킹, 서류: china@faircon.co.kr</t>
    <phoneticPr fontId="98" type="noConversion"/>
  </si>
  <si>
    <r>
      <t xml:space="preserve">★위험물 선적 불가 ★클로징 연장 불가★출항일 ★ 카고마감 변동 심함 진행 전 재확인 필수!★
- 개당 3TON 또는 3M 이상 시, 사전 인폼
- 기사님 입고하실 때 신분증, 운전면허증 실물 지참 필!
- 선입고시 미리 확인 후 진행하기 
- 부킹번호 &amp; 입고증 없음 
- 입고전 키오스크 웹으로 등록 필수
- CT, ROLL, DRUM은 개당 30KG 넘으면 PLT 포장 필수 </t>
    </r>
    <r>
      <rPr>
        <b/>
        <u/>
        <sz val="11.5"/>
        <color rgb="FFE61ED8"/>
        <rFont val="맑은 고딕"/>
        <family val="3"/>
        <charset val="129"/>
      </rPr>
      <t xml:space="preserve"> </t>
    </r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</si>
  <si>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</si>
  <si>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</si>
  <si>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</si>
  <si>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CARGO CLS</t>
    <phoneticPr fontId="98" type="noConversion"/>
  </si>
  <si>
    <t>INCHEON</t>
    <phoneticPr fontId="98" type="noConversion"/>
  </si>
  <si>
    <t>QINGDAO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</si>
  <si>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화, 금
</t>
    </r>
    <r>
      <rPr>
        <b/>
        <sz val="10"/>
        <color rgb="FFFF0000"/>
        <rFont val="맑은 고딕"/>
        <family val="3"/>
        <charset val="129"/>
      </rPr>
      <t>카고마감 변동 심함! 
진행 전 재확인 필수!</t>
    </r>
    <phoneticPr fontId="98" type="noConversion"/>
  </si>
  <si>
    <r>
      <t>HONOR PROSPER</t>
    </r>
    <r>
      <rPr>
        <sz val="8"/>
        <color theme="1" tint="4.9989318521683403E-2"/>
        <rFont val="맑은 고딕"/>
        <family val="3"/>
        <charset val="129"/>
        <scheme val="major"/>
      </rPr>
      <t xml:space="preserve"> </t>
    </r>
    <phoneticPr fontId="98" type="noConversion"/>
  </si>
  <si>
    <t>2274W</t>
    <phoneticPr fontId="98" type="noConversion"/>
  </si>
  <si>
    <t>8/3 AM</t>
    <phoneticPr fontId="98" type="noConversion"/>
  </si>
  <si>
    <t>2275W</t>
  </si>
  <si>
    <t>8/6 PM 15</t>
    <phoneticPr fontId="98" type="noConversion"/>
  </si>
  <si>
    <r>
      <t>HONOR PROSPER</t>
    </r>
    <r>
      <rPr>
        <sz val="8"/>
        <color theme="1" tint="4.9989318521683403E-2"/>
        <rFont val="맑은 고딕"/>
        <family val="3"/>
        <charset val="129"/>
        <scheme val="major"/>
      </rPr>
      <t xml:space="preserve"> </t>
    </r>
    <phoneticPr fontId="98" type="noConversion"/>
  </si>
  <si>
    <t>2276W</t>
  </si>
  <si>
    <t>8/10 AM 11</t>
    <phoneticPr fontId="98" type="noConversion"/>
  </si>
  <si>
    <t>2277W</t>
  </si>
  <si>
    <t>8/13 PM 15</t>
    <phoneticPr fontId="98" type="noConversion"/>
  </si>
  <si>
    <t>서울: 김경하 대리 TEL. 02-7722-680 / 박유진 사원 TEL. 02-7722-622 FAX. 02-779-5306</t>
    <phoneticPr fontId="98" type="noConversion"/>
  </si>
  <si>
    <t>8/4 AM 11:20</t>
    <phoneticPr fontId="98" type="noConversion"/>
  </si>
  <si>
    <t>WEIDONG</t>
    <phoneticPr fontId="98" type="noConversion"/>
  </si>
  <si>
    <t>8/6 AM</t>
    <phoneticPr fontId="98" type="noConversion"/>
  </si>
  <si>
    <t>8/6 AM 11:20</t>
    <phoneticPr fontId="98" type="noConversion"/>
  </si>
  <si>
    <t>PES ALIOTH</t>
    <phoneticPr fontId="190" type="noConversion"/>
  </si>
  <si>
    <t>2627W</t>
  </si>
  <si>
    <t>8/7 PM 15:00</t>
    <phoneticPr fontId="98" type="noConversion"/>
  </si>
  <si>
    <t>8/8 AM 10:30</t>
    <phoneticPr fontId="98" type="noConversion"/>
  </si>
  <si>
    <t>8/11 AM</t>
    <phoneticPr fontId="98" type="noConversion"/>
  </si>
  <si>
    <t>8/11 AM 11:20</t>
    <phoneticPr fontId="98" type="noConversion"/>
  </si>
  <si>
    <t>8/13 AM</t>
    <phoneticPr fontId="98" type="noConversion"/>
  </si>
  <si>
    <t>8/13 AM 11:20</t>
    <phoneticPr fontId="98" type="noConversion"/>
  </si>
  <si>
    <t>8/14 PM 15:00</t>
    <phoneticPr fontId="98" type="noConversion"/>
  </si>
  <si>
    <t>8/15 AM 10:30</t>
    <phoneticPr fontId="98" type="noConversion"/>
  </si>
  <si>
    <t xml:space="preserve">PES ALIOTH
(선입고 불가) </t>
    <phoneticPr fontId="190" type="noConversion"/>
  </si>
  <si>
    <t>8/18 AM</t>
    <phoneticPr fontId="98" type="noConversion"/>
  </si>
  <si>
    <t>8/18 AM 11:20</t>
    <phoneticPr fontId="98" type="noConversion"/>
  </si>
  <si>
    <t>반입지</t>
    <phoneticPr fontId="98" type="noConversion"/>
  </si>
  <si>
    <t>CFS : 영진공사 제2아암보세창고(인천광역시 연수구 송도동 297-16) 
장치장 CODE : 02086020 TEL: 032-890-1322 FAX : 032-858-7031~2 담당 : 조익준, 전명식 담당자님</t>
    <phoneticPr fontId="98" type="noConversion"/>
  </si>
  <si>
    <t>서울: 박지원 계장 TEL. 02-772-2586 / 봉소연 사원 TEL. 02-7722-669 FAX. 02-779-5306</t>
    <phoneticPr fontId="98" type="noConversion"/>
  </si>
  <si>
    <t>!!주의 사항!!</t>
    <phoneticPr fontId="98" type="noConversion"/>
  </si>
  <si>
    <t>롤, 드럼 개당 25kgs 이상일 경우 PALLET 포장 필수
선입고시 담당자와 확인 후 진행
BL 상  MARK와 화물상의 MARK 반드시 일치
드럼, 캔 포장 및 액체류, 화학품(파우더포함) MSDS 필수 제출, 확인 후 진행
개당 3TON 또는 3M 이상 시, 반드시 사전 인폼 
★부킹 번호 필수, 화물에 MARK 부착 필수 / 반송 건 부킹시 언급 필수 &amp; 마감일 전날 오전 입고 및 서류 전달★
창고 점심시간: 11시 40분~1시</t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</si>
  <si>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</si>
  <si>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</si>
  <si>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</si>
  <si>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INCHEON</t>
    <phoneticPr fontId="98" type="noConversion"/>
  </si>
  <si>
    <t>WEIHAI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</si>
  <si>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WEIHAI FERRY
</t>
    </r>
    <r>
      <rPr>
        <b/>
        <sz val="14"/>
        <color indexed="8"/>
        <rFont val="맑은 고딕"/>
        <family val="3"/>
        <charset val="129"/>
      </rPr>
      <t>(INCHEON)</t>
    </r>
    <r>
      <rPr>
        <sz val="10"/>
        <color indexed="8"/>
        <rFont val="맑은 고딕"/>
        <family val="3"/>
        <charset val="129"/>
      </rPr>
      <t xml:space="preserve">
3항차 월, 수, 토</t>
    </r>
    <phoneticPr fontId="98" type="noConversion"/>
  </si>
  <si>
    <t>NEW GOLDEN BRIDGE V</t>
    <phoneticPr fontId="98" type="noConversion"/>
  </si>
  <si>
    <t>3289W</t>
    <phoneticPr fontId="98" type="noConversion"/>
  </si>
  <si>
    <t>8/3 AM 11:00</t>
    <phoneticPr fontId="98" type="noConversion"/>
  </si>
  <si>
    <t>3290W</t>
    <phoneticPr fontId="98" type="noConversion"/>
  </si>
  <si>
    <t>8/5 PM 11:00</t>
    <phoneticPr fontId="98" type="noConversion"/>
  </si>
  <si>
    <t>3291W</t>
    <phoneticPr fontId="98" type="noConversion"/>
  </si>
  <si>
    <t>CFS : 영진공사 제2아암보세창고(인천광역시 연수구 송도동 297-16) 장치장 CODE : 02086020 
TEL: 032-890-1322 FAX : 032-858-7031~2 담당 : 박규태님, 홍한나님</t>
    <phoneticPr fontId="98" type="noConversion"/>
  </si>
  <si>
    <r>
      <t xml:space="preserve">롤, 박스, 드럼 개당 25kgs 이상일 경우 PALLET 포장 필수 
★현품마크 &amp; BL 쉬핑마크 동일하게 진행★ </t>
    </r>
    <r>
      <rPr>
        <b/>
        <u/>
        <sz val="12"/>
        <color rgb="FFE61ED8"/>
        <rFont val="맑은 고딕"/>
        <family val="3"/>
        <charset val="129"/>
        <scheme val="major"/>
      </rPr>
      <t>★ 부킹 번호 필수, 화물에 MARK 부착 필수 ★ / 입고증 필수지참</t>
    </r>
    <phoneticPr fontId="98" type="noConversion"/>
  </si>
  <si>
    <t>DOC CLS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</si>
  <si>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WEIHAI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3항차 화, 목, 토</t>
    </r>
    <phoneticPr fontId="98" type="noConversion"/>
  </si>
  <si>
    <t>HANSUNG INCHEON</t>
    <phoneticPr fontId="98" type="noConversion"/>
  </si>
  <si>
    <t>3589W</t>
    <phoneticPr fontId="190" type="noConversion"/>
  </si>
  <si>
    <t>8/4 AM 10</t>
    <phoneticPr fontId="190" type="noConversion"/>
  </si>
  <si>
    <t>WEIDONG</t>
    <phoneticPr fontId="98" type="noConversion"/>
  </si>
  <si>
    <t>3590W</t>
    <phoneticPr fontId="98" type="noConversion"/>
  </si>
  <si>
    <t>8/6 AM 10</t>
    <phoneticPr fontId="190" type="noConversion"/>
  </si>
  <si>
    <t>8/7 PM 15:00</t>
    <phoneticPr fontId="98" type="noConversion"/>
  </si>
  <si>
    <t>3592W</t>
    <phoneticPr fontId="190" type="noConversion"/>
  </si>
  <si>
    <t>8/11 AM 10</t>
    <phoneticPr fontId="190" type="noConversion"/>
  </si>
  <si>
    <t>CFS : 영진공사 제2아암보세창고(인천광역시 연수구 송도동 297-16 ) 장치장 CODE : 02086020 
TEL : 032) 890 - 1322 FAX : 032) 858-7031~2 담당 : 전명식님, 조익준님</t>
    <phoneticPr fontId="98" type="noConversion"/>
  </si>
  <si>
    <r>
      <t>토요일 CFS 입고 불가 //</t>
    </r>
    <r>
      <rPr>
        <b/>
        <u/>
        <sz val="12"/>
        <color rgb="FFE61ED8"/>
        <rFont val="맑은 고딕"/>
        <family val="3"/>
        <charset val="129"/>
      </rPr>
      <t xml:space="preserve">  **부킹번호없음**</t>
    </r>
    <phoneticPr fontId="98" type="noConversion"/>
  </si>
  <si>
    <t>DALIAN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</si>
  <si>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DALIAN
</t>
    </r>
    <r>
      <rPr>
        <b/>
        <sz val="14"/>
        <color indexed="8"/>
        <rFont val="맑은 고딕"/>
        <family val="3"/>
        <charset val="129"/>
      </rPr>
      <t>(BUSAN)</t>
    </r>
    <r>
      <rPr>
        <b/>
        <sz val="10"/>
        <color indexed="8"/>
        <rFont val="맑은 고딕"/>
        <family val="3"/>
        <charset val="129"/>
      </rPr>
      <t xml:space="preserve">
1항차 일</t>
    </r>
    <phoneticPr fontId="98" type="noConversion"/>
  </si>
  <si>
    <t>PROSRICH</t>
    <phoneticPr fontId="98" type="noConversion"/>
  </si>
  <si>
    <t>2632W</t>
    <phoneticPr fontId="98" type="noConversion"/>
  </si>
  <si>
    <t>2633W</t>
    <phoneticPr fontId="98" type="noConversion"/>
  </si>
  <si>
    <t>2634W</t>
    <phoneticPr fontId="98" type="noConversion"/>
  </si>
  <si>
    <t>8/20 AM</t>
    <phoneticPr fontId="98" type="noConversion"/>
  </si>
  <si>
    <r>
      <rPr>
        <b/>
        <sz val="12"/>
        <color rgb="FFFF0000"/>
        <rFont val="맑은 고딕"/>
        <family val="3"/>
        <charset val="129"/>
        <scheme val="major"/>
      </rPr>
      <t>CFS 변경:</t>
    </r>
    <r>
      <rPr>
        <b/>
        <sz val="12"/>
        <color theme="1"/>
        <rFont val="맑은 고딕"/>
        <family val="3"/>
        <charset val="129"/>
        <scheme val="major"/>
      </rPr>
      <t xml:space="preserve"> 투엠글로벌 감만CFS (부산시 남구 북항로 147번지 A동 창고 2층) 장치장 CODE : 030-06-059 
TEL : 051-715-1850 FAX : 051-715-1886 담당 : 박준영 계장 </t>
    </r>
    <phoneticPr fontId="98" type="noConversion"/>
  </si>
  <si>
    <r>
      <t xml:space="preserve">토요일 입고 불가 / 선입고시 담당자와 확인 후 진행 (오전 9시~ 오후4시)
개당 3TON 또는 3M 이상 시, 사전 인폼. 카톤, 롤, 드럼 화물의 개당 30kgs 이상일 경우 또는 드럼, 캔, 말통 포장일 경우 PALLET 포장 필수
★입고증에 MARK 부착 필수★
</t>
    </r>
    <r>
      <rPr>
        <b/>
        <u/>
        <sz val="12"/>
        <color rgb="FFFF0000"/>
        <rFont val="맑은 고딕"/>
        <family val="3"/>
        <charset val="129"/>
      </rPr>
      <t xml:space="preserve">**부킹번호없음** / </t>
    </r>
    <r>
      <rPr>
        <b/>
        <u/>
        <sz val="12"/>
        <color rgb="FFE61ED8"/>
        <rFont val="맑은 고딕"/>
        <family val="3"/>
        <charset val="129"/>
      </rPr>
      <t>입고증 X 키오스크 시행으로 입고 전 미리 웹 등록 필수</t>
    </r>
    <phoneticPr fontId="98" type="noConversion"/>
  </si>
  <si>
    <t>VESSEL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</si>
  <si>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DALIAN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목, 일
</t>
    </r>
    <r>
      <rPr>
        <b/>
        <sz val="10"/>
        <color rgb="FFFF0000"/>
        <rFont val="맑은 고딕"/>
        <family val="3"/>
        <charset val="129"/>
      </rPr>
      <t>카고마감 변동 심함! 
진행 전 재확인 필수!</t>
    </r>
    <phoneticPr fontId="98" type="noConversion"/>
  </si>
  <si>
    <t xml:space="preserve">YA LU JIANG </t>
    <phoneticPr fontId="98" type="noConversion"/>
  </si>
  <si>
    <t>957W</t>
    <phoneticPr fontId="98" type="noConversion"/>
  </si>
  <si>
    <t>8/4 AM</t>
    <phoneticPr fontId="98" type="noConversion"/>
  </si>
  <si>
    <t>DOOWOO</t>
    <phoneticPr fontId="98" type="noConversion"/>
  </si>
  <si>
    <t>958W</t>
    <phoneticPr fontId="98" type="noConversion"/>
  </si>
  <si>
    <t>959W</t>
    <phoneticPr fontId="98" type="noConversion"/>
  </si>
  <si>
    <t>960W</t>
    <phoneticPr fontId="98" type="noConversion"/>
  </si>
  <si>
    <t>CFS : 선광신컨테이너터미널(SNCT) (인천 연수구 인천신항대로 707) 장치장 CODE : 02086014 
TEL : 032-724-1372~7 FAX : 032-724-1378~9 담당 : 김정환님</t>
    <phoneticPr fontId="98" type="noConversion"/>
  </si>
  <si>
    <r>
      <t xml:space="preserve"> 딜레이로 인하여 스케줄 확인 필수 / 모선 변경 잦음 / 토요일 CFS 입고 불가 </t>
    </r>
    <r>
      <rPr>
        <b/>
        <u/>
        <sz val="12"/>
        <color rgb="FFC00000"/>
        <rFont val="맑은 고딕"/>
        <family val="3"/>
        <charset val="129"/>
      </rPr>
      <t xml:space="preserve">★★현품 및 B/L 노마크 금지★★//
</t>
    </r>
    <r>
      <rPr>
        <b/>
        <u/>
        <sz val="12"/>
        <color rgb="FFE61ED8"/>
        <rFont val="맑은 고딕"/>
        <family val="3"/>
        <charset val="129"/>
      </rPr>
      <t>**부킹번호없음**</t>
    </r>
    <phoneticPr fontId="98" type="noConversion"/>
  </si>
  <si>
    <t>BUSAN</t>
    <phoneticPr fontId="98" type="noConversion"/>
  </si>
  <si>
    <t>NINGBO</t>
    <phoneticPr fontId="98" type="noConversion"/>
  </si>
  <si>
    <r>
      <rPr>
        <b/>
        <sz val="16"/>
        <color indexed="8"/>
        <rFont val="맑은 고딕"/>
        <family val="3"/>
        <charset val="129"/>
      </rPr>
      <t>NINGBO</t>
    </r>
    <r>
      <rPr>
        <b/>
        <sz val="14"/>
        <color indexed="8"/>
        <rFont val="맑은 고딕"/>
        <family val="3"/>
        <charset val="129"/>
      </rPr>
      <t xml:space="preserve">
(BUSAN)</t>
    </r>
    <r>
      <rPr>
        <b/>
        <sz val="10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금</t>
    </r>
    <phoneticPr fontId="98" type="noConversion"/>
  </si>
  <si>
    <t>EASLINE KWANGYANG</t>
    <phoneticPr fontId="98" type="noConversion"/>
  </si>
  <si>
    <t>2631W</t>
    <phoneticPr fontId="98" type="noConversion"/>
  </si>
  <si>
    <t>8/5 AM</t>
    <phoneticPr fontId="98" type="noConversion"/>
  </si>
  <si>
    <t>EAS</t>
    <phoneticPr fontId="98" type="noConversion"/>
  </si>
  <si>
    <t>8/12 AM</t>
    <phoneticPr fontId="98" type="noConversion"/>
  </si>
  <si>
    <t>2633W</t>
    <phoneticPr fontId="98" type="noConversion"/>
  </si>
  <si>
    <t>8/19 AM</t>
    <phoneticPr fontId="98" type="noConversion"/>
  </si>
  <si>
    <r>
      <t xml:space="preserve">토요일 입고 불가 / 선입고시 담당자와 확인 후 진행 (오후1시~ 오후4시)
카톤, 롤, 드럼 화물의 개당 30kgs 이상일 경우 또는 드럼, 캔, 말통 포장일 경우 PALLET 포장 필수
★현품 및 B/L 노마크 금지★
★화물과 입고증에 MARK 부착 필수 ★
</t>
    </r>
    <r>
      <rPr>
        <b/>
        <sz val="12"/>
        <color indexed="14"/>
        <rFont val="맑은 고딕"/>
        <family val="3"/>
        <charset val="129"/>
      </rPr>
      <t>**부킹번호없음**☆스케줄 변동잦음!!! 진행 전 확인 필수☆</t>
    </r>
    <phoneticPr fontId="98" type="noConversion"/>
  </si>
  <si>
    <t>PORT</t>
    <phoneticPr fontId="98" type="noConversion"/>
  </si>
  <si>
    <r>
      <rPr>
        <b/>
        <sz val="16"/>
        <color indexed="8"/>
        <rFont val="맑은 고딕"/>
        <family val="3"/>
        <charset val="129"/>
      </rPr>
      <t>NINGBO</t>
    </r>
    <r>
      <rPr>
        <b/>
        <sz val="14"/>
        <color indexed="8"/>
        <rFont val="맑은 고딕"/>
        <family val="3"/>
        <charset val="129"/>
      </rPr>
      <t xml:space="preserve">
(INCHEON)</t>
    </r>
    <r>
      <rPr>
        <b/>
        <sz val="10"/>
        <color indexed="8"/>
        <rFont val="맑은 고딕"/>
        <family val="3"/>
        <charset val="129"/>
      </rPr>
      <t xml:space="preserve">
1</t>
    </r>
    <r>
      <rPr>
        <sz val="10"/>
        <color indexed="8"/>
        <rFont val="맑은 고딕"/>
        <family val="3"/>
        <charset val="129"/>
      </rPr>
      <t xml:space="preserve">항차 수
</t>
    </r>
    <r>
      <rPr>
        <b/>
        <sz val="10"/>
        <color rgb="FFFF0000"/>
        <rFont val="맑은 고딕"/>
        <family val="3"/>
        <charset val="129"/>
      </rPr>
      <t>☆딜레이 잦음!!! 
진행 전 확인 필수☆</t>
    </r>
    <phoneticPr fontId="98" type="noConversion"/>
  </si>
  <si>
    <t>PANCON GLORY</t>
    <phoneticPr fontId="98" type="noConversion"/>
  </si>
  <si>
    <t>2626W</t>
    <phoneticPr fontId="98" type="noConversion"/>
  </si>
  <si>
    <t>8/3 AM</t>
    <phoneticPr fontId="98" type="noConversion"/>
  </si>
  <si>
    <t>DONGYOUNG</t>
    <phoneticPr fontId="98" type="noConversion"/>
  </si>
  <si>
    <t>2627W</t>
    <phoneticPr fontId="98" type="noConversion"/>
  </si>
  <si>
    <t>8/10 AM</t>
    <phoneticPr fontId="98" type="noConversion"/>
  </si>
  <si>
    <t>8/10 AM</t>
    <phoneticPr fontId="98" type="noConversion"/>
  </si>
  <si>
    <r>
      <t xml:space="preserve">PANCON GLORY
</t>
    </r>
    <r>
      <rPr>
        <b/>
        <sz val="12"/>
        <color theme="1"/>
        <rFont val="Malgun Gothic"/>
        <family val="3"/>
        <charset val="129"/>
      </rPr>
      <t>(광복절 대체공휴일로 인해 
SKIP 가능성 OR 화요일 작업 진행 예정)</t>
    </r>
    <phoneticPr fontId="98" type="noConversion"/>
  </si>
  <si>
    <t>2628W</t>
    <phoneticPr fontId="98" type="noConversion"/>
  </si>
  <si>
    <t>8/18 AM</t>
    <phoneticPr fontId="98" type="noConversion"/>
  </si>
  <si>
    <t>CFS : IGDC CFS 인천글로벌물류센터(인천광역시 연수구 인천신항대로 816 (송도동) 인천글로벌물류센터) 
장치장 CODE : 02006127 TEL 032-206-1349  / FAX: 032-814-9083 담당 : 장창규 대리님</t>
    <phoneticPr fontId="98" type="noConversion"/>
  </si>
  <si>
    <t>!!주의 사항!!</t>
    <phoneticPr fontId="98" type="noConversion"/>
  </si>
  <si>
    <r>
      <rPr>
        <b/>
        <u/>
        <sz val="12"/>
        <color rgb="FFE61ED8"/>
        <rFont val="맑은 고딕"/>
        <family val="3"/>
        <charset val="129"/>
        <scheme val="major"/>
      </rPr>
      <t>**P/L 제출 + 부킹번호 필수**</t>
    </r>
    <r>
      <rPr>
        <b/>
        <sz val="12"/>
        <color rgb="FFC00000"/>
        <rFont val="맑은 고딕"/>
        <family val="3"/>
        <charset val="129"/>
        <scheme val="major"/>
      </rPr>
      <t xml:space="preserve">  </t>
    </r>
    <phoneticPr fontId="98" type="noConversion"/>
  </si>
  <si>
    <t>PORT</t>
    <phoneticPr fontId="98" type="noConversion"/>
  </si>
  <si>
    <t>XIAMEN</t>
    <phoneticPr fontId="98" type="noConversion"/>
  </si>
  <si>
    <r>
      <rPr>
        <b/>
        <sz val="14"/>
        <color indexed="8"/>
        <rFont val="맑은 고딕"/>
        <family val="3"/>
        <charset val="129"/>
      </rPr>
      <t>XIAMEN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일</t>
    </r>
    <phoneticPr fontId="98" type="noConversion"/>
  </si>
  <si>
    <t xml:space="preserve"> SITC YOKKAICHI</t>
    <phoneticPr fontId="98" type="noConversion"/>
  </si>
  <si>
    <t>2622W</t>
    <phoneticPr fontId="98" type="noConversion"/>
  </si>
  <si>
    <t>8/6 AM</t>
    <phoneticPr fontId="98" type="noConversion"/>
  </si>
  <si>
    <t xml:space="preserve"> SITC RENHE</t>
    <phoneticPr fontId="98" type="noConversion"/>
  </si>
  <si>
    <t>2622S</t>
    <phoneticPr fontId="98" type="noConversion"/>
  </si>
  <si>
    <t xml:space="preserve"> SITC TONGHE</t>
    <phoneticPr fontId="98" type="noConversion"/>
  </si>
  <si>
    <t>2618S</t>
    <phoneticPr fontId="98" type="noConversion"/>
  </si>
  <si>
    <t xml:space="preserve"> SITC YOKKAICHI</t>
    <phoneticPr fontId="98" type="noConversion"/>
  </si>
  <si>
    <t>2624S</t>
    <phoneticPr fontId="98" type="noConversion"/>
  </si>
  <si>
    <t>8/27 AM</t>
    <phoneticPr fontId="98" type="noConversion"/>
  </si>
  <si>
    <t>CFS : 페어허브물류㈜ (경상남도 창원시 진해구 신항8로 321) 장치장 CODE : 03077099
TEL : 055-548-8722 FAX : 055 548 8739 담당 : 하윤호 대리</t>
    <phoneticPr fontId="98" type="noConversion"/>
  </si>
  <si>
    <r>
      <t xml:space="preserve"> 딜레이 매우 잦음 / 액체류, 화학품(파우더포함)은 CAS NO가 기재되어 있는 MSDS(영문명) 필수 구비! 
 도착 후 중국에서 요청할 수 있음! (위험물 불가!)</t>
    </r>
    <r>
      <rPr>
        <b/>
        <u/>
        <sz val="12"/>
        <color rgb="FFE61ED8"/>
        <rFont val="맑은 고딕"/>
        <family val="3"/>
        <charset val="129"/>
      </rPr>
      <t xml:space="preserve">
 **부킹번호없음 P/L만 제출하기!** /</t>
    </r>
    <phoneticPr fontId="98" type="noConversion"/>
  </si>
  <si>
    <t>BUSAN</t>
    <phoneticPr fontId="98" type="noConversion"/>
  </si>
  <si>
    <t>NANJING</t>
    <phoneticPr fontId="98" type="noConversion"/>
  </si>
  <si>
    <r>
      <rPr>
        <b/>
        <sz val="14"/>
        <color indexed="8"/>
        <rFont val="맑은 고딕"/>
        <family val="3"/>
        <charset val="129"/>
      </rPr>
      <t>NANJING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수</t>
    </r>
    <phoneticPr fontId="98" type="noConversion"/>
  </si>
  <si>
    <t>YANGTZE TRADER</t>
    <phoneticPr fontId="98" type="noConversion"/>
  </si>
  <si>
    <t>8/10 AM</t>
    <phoneticPr fontId="98" type="noConversion"/>
  </si>
  <si>
    <t>8/14 AM</t>
    <phoneticPr fontId="98" type="noConversion"/>
  </si>
  <si>
    <t>8/14 AM</t>
    <phoneticPr fontId="98" type="noConversion"/>
  </si>
  <si>
    <t>8/24 AM</t>
    <phoneticPr fontId="98" type="noConversion"/>
  </si>
  <si>
    <r>
      <rPr>
        <b/>
        <u/>
        <sz val="12"/>
        <color rgb="FFE61ED8"/>
        <rFont val="맑은 고딕"/>
        <family val="3"/>
        <charset val="129"/>
        <scheme val="major"/>
      </rPr>
      <t>**패킹리스트+부킹번호 필수**</t>
    </r>
    <r>
      <rPr>
        <b/>
        <sz val="12"/>
        <color rgb="FFE61ED8"/>
        <rFont val="맑은 고딕"/>
        <family val="3"/>
        <charset val="129"/>
        <scheme val="major"/>
      </rPr>
      <t xml:space="preserve"> /토요일 반입X</t>
    </r>
    <phoneticPr fontId="98" type="noConversion"/>
  </si>
  <si>
    <t>YANTAI</t>
    <phoneticPr fontId="98" type="noConversion"/>
  </si>
  <si>
    <r>
      <rPr>
        <b/>
        <sz val="14"/>
        <color indexed="8"/>
        <rFont val="맑은 고딕"/>
        <family val="3"/>
        <charset val="129"/>
      </rPr>
      <t>YANTAI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토</t>
    </r>
    <phoneticPr fontId="98" type="noConversion"/>
  </si>
  <si>
    <t>2632W</t>
  </si>
  <si>
    <t>2633W</t>
  </si>
  <si>
    <t>올카고유엘에스터미널㈜: 경상남도 창원시 진해구 신항7로 3 (남문동) 장치장코드: 03077145
구동한 과장 T. 055-552-5624  FAX. 055-552-5632</t>
    <phoneticPr fontId="98" type="noConversion"/>
  </si>
  <si>
    <t>개당 무게 25KG 미만 &amp; 일반 택배박스 (30*30*20) 이하 사이즈만 낱개 입고가능 (원단류 사이즈 별도 적용) 상기 외 PALLETIZE 필수
★부킹시 한글/영문 아이템명 전달★
카톤 &amp; 롤으로 입고할 경우 인력비 CFS KRW 14,000 x RT 적용 (MIN 1CBM)
*기사님 입고하실 때 신분증, 운전면허증 실물 지참해야 함! *
*2025.06.02~ 부킹번호&amp;입고증 X / 키오스크 시행으로 입고전 배차정보+입고예정일 전달 필수!!!(기사님 카톡으로 입고 큐알코드 전송예정)*</t>
    <phoneticPr fontId="98" type="noConversion"/>
  </si>
  <si>
    <t>YANTAI
(INCHEON)
2항차 수, 금</t>
    <phoneticPr fontId="98" type="noConversion"/>
  </si>
  <si>
    <t>712W</t>
  </si>
  <si>
    <t>714W</t>
  </si>
  <si>
    <t>718W</t>
  </si>
  <si>
    <t>720W</t>
  </si>
  <si>
    <t>수요일 모선 선입고 =&gt; ★전주 금요일 오전부터 오후 4시까지 가능! (점심시간 11:30~13시)★
    금요일 모선 선입고 =&gt; ★출항 주 화요일 오전부터 오후 4시까지 가능! (점심시간 11:30~13시)★
HJIT ( 한진신항 ) CFS - 유 성민선임님
T: 032-202-4984(#2) / F: 032-821-9076 / 인천세관 / 창고코드 : 02086016 / 인천 연수구 인천신항대로 777</t>
    <phoneticPr fontId="98" type="noConversion"/>
  </si>
  <si>
    <t>대한민국 국가대표 NEUTRAL NVOCC 페어콘라인</t>
    <phoneticPr fontId="98" type="noConversion"/>
  </si>
  <si>
    <t>!!주의 사항!!</t>
    <phoneticPr fontId="98" type="noConversion"/>
  </si>
  <si>
    <t>** 적하목록 사전제출 강화로 인해 CFS 클로징 연장 불가!! **
** YOKOHAMA&amp;TOKYO 3TON, 3M이상 화물(중량,장축화물) 추가비용발생 !! **
** 출항전 보고 제도 시행으로 인해 2014.03.01일 부터는 한국 수출 화물에 대해
화물 적재 48시간 전에 컨테이너
화물의 정보를 일본세관에 제출해야 하오니. 귀사의 각별한 주의와 협조 요청 드립니다.  **
** 2017.10.08일 부터 일본 NACCS 업그레이드 실행되어 AFR 정보 및 보안강화되었습니다. 
진행시 쉬퍼/컨사이니/노티파이 연락처 필수 기재 부탁드립니다 **</t>
    <phoneticPr fontId="98" type="noConversion"/>
  </si>
  <si>
    <r>
      <rPr>
        <b/>
        <sz val="12"/>
        <color rgb="FF7030A0"/>
        <rFont val="맑은 고딕"/>
        <family val="3"/>
        <charset val="129"/>
        <scheme val="minor"/>
      </rPr>
      <t>일본메인포트</t>
    </r>
    <r>
      <rPr>
        <b/>
        <sz val="12"/>
        <color rgb="FF002060"/>
        <rFont val="맑은 고딕"/>
        <family val="3"/>
        <charset val="129"/>
        <scheme val="minor"/>
      </rPr>
      <t xml:space="preserve"> : 김미림 차장 TEL. 02-7722-515 / 윤미령 계장 TEL. 02-7722-512/ 진유나 사원 TEL.02-7722-548 / 이상희 사원 TEL.02-7722-542 FAX. 02-779-5305</t>
    </r>
    <phoneticPr fontId="98" type="noConversion"/>
  </si>
  <si>
    <r>
      <rPr>
        <b/>
        <sz val="12"/>
        <color rgb="FF0070C0"/>
        <rFont val="맑은 고딕"/>
        <family val="3"/>
        <charset val="129"/>
        <scheme val="minor"/>
      </rPr>
      <t>일본아더포트</t>
    </r>
    <r>
      <rPr>
        <b/>
        <sz val="12"/>
        <color rgb="FF002060"/>
        <rFont val="맑은 고딕"/>
        <family val="3"/>
        <charset val="129"/>
        <scheme val="minor"/>
      </rPr>
      <t xml:space="preserve"> : 윤미령 계장 TEL. 02-7722-512 / 진유나 사원 TEL. 02-7722-542 FAX. 02-779-5305</t>
    </r>
    <phoneticPr fontId="98" type="noConversion"/>
  </si>
  <si>
    <t>부킹 &amp; 서류 : japan@faircon.co.kr</t>
    <phoneticPr fontId="98" type="noConversion"/>
  </si>
  <si>
    <t>PORT</t>
    <phoneticPr fontId="98" type="noConversion"/>
  </si>
  <si>
    <t>VOYAGE</t>
    <phoneticPr fontId="98" type="noConversion"/>
  </si>
  <si>
    <t>CARGO CLS</t>
    <phoneticPr fontId="98" type="noConversion"/>
  </si>
  <si>
    <t>BUSAN</t>
    <phoneticPr fontId="98" type="noConversion"/>
  </si>
  <si>
    <t>TOKYO</t>
    <phoneticPr fontId="98" type="noConversion"/>
  </si>
  <si>
    <r>
      <rPr>
        <b/>
        <sz val="16"/>
        <color indexed="8"/>
        <rFont val="Arial"/>
        <family val="2"/>
      </rPr>
      <t xml:space="preserve">TOKYO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</si>
  <si>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DONGJIN FORTUNE</t>
    <phoneticPr fontId="98" type="noConversion"/>
  </si>
  <si>
    <t>0195S</t>
    <phoneticPr fontId="98" type="noConversion"/>
  </si>
  <si>
    <t>7/31 AM</t>
    <phoneticPr fontId="98" type="noConversion"/>
  </si>
  <si>
    <t>HEUNG-A HAIPHONG</t>
    <phoneticPr fontId="98" type="noConversion"/>
  </si>
  <si>
    <t>2629S</t>
    <phoneticPr fontId="98" type="noConversion"/>
  </si>
  <si>
    <t>8/5 AM</t>
    <phoneticPr fontId="98" type="noConversion"/>
  </si>
  <si>
    <t>8/5 AM</t>
    <phoneticPr fontId="98" type="noConversion"/>
  </si>
  <si>
    <t>DONGJIN</t>
    <phoneticPr fontId="98" type="noConversion"/>
  </si>
  <si>
    <t>PEGASUS PETA</t>
    <phoneticPr fontId="98" type="noConversion"/>
  </si>
  <si>
    <t>2617E</t>
    <phoneticPr fontId="98" type="noConversion"/>
  </si>
  <si>
    <t>8/6 AM</t>
    <phoneticPr fontId="98" type="noConversion"/>
  </si>
  <si>
    <t>SKIP</t>
    <phoneticPr fontId="98" type="noConversion"/>
  </si>
  <si>
    <t>HEUNG-A HAIPHONG</t>
    <phoneticPr fontId="98" type="noConversion"/>
  </si>
  <si>
    <t>2630S</t>
    <phoneticPr fontId="98" type="noConversion"/>
  </si>
  <si>
    <t>8/12 AM</t>
    <phoneticPr fontId="98" type="noConversion"/>
  </si>
  <si>
    <t>PEGASUS TERA</t>
    <phoneticPr fontId="98" type="noConversion"/>
  </si>
  <si>
    <t>2616E</t>
    <phoneticPr fontId="98" type="noConversion"/>
  </si>
  <si>
    <t>8/13 AM</t>
    <phoneticPr fontId="98" type="noConversion"/>
  </si>
  <si>
    <t>8/13 AM</t>
    <phoneticPr fontId="98" type="noConversion"/>
  </si>
  <si>
    <t>반입지</t>
    <phoneticPr fontId="98" type="noConversion"/>
  </si>
  <si>
    <t xml:space="preserve">CFS: 인터지스 7부두 (CODE:03086342) / 본부세관 /부산시 남구 우암동 246번지 7부두내 인터지스 CFS
김한석과장 / TEL:051-640-2257 / FAX:051-640-2250 / </t>
    <phoneticPr fontId="98" type="noConversion"/>
  </si>
  <si>
    <t>VESSEL</t>
    <phoneticPr fontId="98" type="noConversion"/>
  </si>
  <si>
    <t>DOC CLS</t>
    <phoneticPr fontId="98" type="noConversion"/>
  </si>
  <si>
    <t>YOKOHAMA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</si>
  <si>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</si>
  <si>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YOKOHAMA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</si>
  <si>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2629S</t>
    <phoneticPr fontId="98" type="noConversion"/>
  </si>
  <si>
    <t>2617E</t>
    <phoneticPr fontId="98" type="noConversion"/>
  </si>
  <si>
    <t>DONGJIN</t>
    <phoneticPr fontId="98" type="noConversion"/>
  </si>
  <si>
    <t>SKIP</t>
    <phoneticPr fontId="98" type="noConversion"/>
  </si>
  <si>
    <t>2630S</t>
    <phoneticPr fontId="98" type="noConversion"/>
  </si>
  <si>
    <t>8/12 AM</t>
    <phoneticPr fontId="98" type="noConversion"/>
  </si>
  <si>
    <t>8/12 AM</t>
    <phoneticPr fontId="98" type="noConversion"/>
  </si>
  <si>
    <t>반입지</t>
    <phoneticPr fontId="98" type="noConversion"/>
  </si>
  <si>
    <t>CFS: 인터지스 7부두 (CODE:03086342) / 본부세관 /부산시 남구 우암동 246번지 7부두내 인터지스 CFS
정정화대리 /TEL:051-640-2256/ FAX:051-640-2250</t>
    <phoneticPr fontId="98" type="noConversion"/>
  </si>
  <si>
    <t>NAGOYA</t>
    <phoneticPr fontId="98" type="noConversion"/>
  </si>
  <si>
    <r>
      <rPr>
        <b/>
        <sz val="16"/>
        <color indexed="8"/>
        <rFont val="Arial"/>
        <family val="2"/>
      </rPr>
      <t xml:space="preserve">NAGOYA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</si>
  <si>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2616E</t>
    <phoneticPr fontId="98" type="noConversion"/>
  </si>
  <si>
    <t>CFS: 인터지스 7부두 (CODE:03086342) / 본부세관 /부산시 남구 우암동 246번지 7부두내 인터지스 CFS
정정화대리 /TEL:051-640-2256/ FAX:051-640-2250</t>
    <phoneticPr fontId="98" type="noConversion"/>
  </si>
  <si>
    <t>VESSEL</t>
    <phoneticPr fontId="98" type="noConversion"/>
  </si>
  <si>
    <t>OSAKA</t>
    <phoneticPr fontId="98" type="noConversion"/>
  </si>
  <si>
    <r>
      <rPr>
        <b/>
        <sz val="16"/>
        <color indexed="8"/>
        <rFont val="Arial"/>
        <family val="2"/>
      </rPr>
      <t xml:space="preserve">OSAKA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
2</t>
    </r>
    <r>
      <rPr>
        <sz val="10"/>
        <color indexed="8"/>
        <rFont val="돋움"/>
        <family val="3"/>
        <charset val="129"/>
      </rPr>
      <t>항차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토</t>
    </r>
    <phoneticPr fontId="98" type="noConversion"/>
  </si>
  <si>
    <t>2632E</t>
    <phoneticPr fontId="98" type="noConversion"/>
  </si>
  <si>
    <t>8/3 AM</t>
    <phoneticPr fontId="98" type="noConversion"/>
  </si>
  <si>
    <t>HONOR OCEAN</t>
    <phoneticPr fontId="98" type="noConversion"/>
  </si>
  <si>
    <t>1071E</t>
    <phoneticPr fontId="98" type="noConversion"/>
  </si>
  <si>
    <t>1072E</t>
    <phoneticPr fontId="98" type="noConversion"/>
  </si>
  <si>
    <t>8/10 AM</t>
    <phoneticPr fontId="98" type="noConversion"/>
  </si>
  <si>
    <t>2634E</t>
    <phoneticPr fontId="98" type="noConversion"/>
  </si>
  <si>
    <t>SKIP / 광복절</t>
    <phoneticPr fontId="98" type="noConversion"/>
  </si>
  <si>
    <t>HONOR OCEAN</t>
    <phoneticPr fontId="98" type="noConversion"/>
  </si>
  <si>
    <t>1074E</t>
    <phoneticPr fontId="98" type="noConversion"/>
  </si>
  <si>
    <t>8/20 AM</t>
    <phoneticPr fontId="98" type="noConversion"/>
  </si>
  <si>
    <t>8/20 AM</t>
    <phoneticPr fontId="98" type="noConversion"/>
  </si>
  <si>
    <t>CFS: 인터지스 7부두 (CODE:03086342) / 본부세관 /부산시 남구 우암동 246번지 7부두내 인터지스 CFS
임문섭과장  / TEL:051-640-2248 / FAX:051-640-2250</t>
    <phoneticPr fontId="98" type="noConversion"/>
  </si>
  <si>
    <t>KOBE</t>
    <phoneticPr fontId="98" type="noConversion"/>
  </si>
  <si>
    <r>
      <rPr>
        <b/>
        <sz val="16"/>
        <color indexed="8"/>
        <rFont val="Arial"/>
        <family val="2"/>
      </rPr>
      <t xml:space="preserve">KOBE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2항차 
수,토</t>
    </r>
    <phoneticPr fontId="98" type="noConversion"/>
  </si>
  <si>
    <t>HONOR GLORY</t>
    <phoneticPr fontId="98" type="noConversion"/>
  </si>
  <si>
    <t>1071E</t>
    <phoneticPr fontId="98" type="noConversion"/>
  </si>
  <si>
    <t>8/6 AM</t>
    <phoneticPr fontId="98" type="noConversion"/>
  </si>
  <si>
    <t>1072E</t>
    <phoneticPr fontId="98" type="noConversion"/>
  </si>
  <si>
    <t>8/10 AM</t>
    <phoneticPr fontId="98" type="noConversion"/>
  </si>
  <si>
    <t>SKIP / 광복절</t>
    <phoneticPr fontId="98" type="noConversion"/>
  </si>
  <si>
    <t>1074E</t>
    <phoneticPr fontId="98" type="noConversion"/>
  </si>
  <si>
    <t>CARGO CLS</t>
    <phoneticPr fontId="98" type="noConversion"/>
  </si>
  <si>
    <r>
      <rPr>
        <b/>
        <sz val="16"/>
        <color indexed="8"/>
        <rFont val="Arial"/>
        <family val="2"/>
      </rPr>
      <t xml:space="preserve">OSAKA FERRY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화,목</t>
    </r>
    <r>
      <rPr>
        <sz val="10"/>
        <color indexed="8"/>
        <rFont val="맑은 고딕"/>
        <family val="3"/>
        <charset val="129"/>
      </rPr>
      <t>,일</t>
    </r>
    <phoneticPr fontId="98" type="noConversion"/>
  </si>
  <si>
    <t>PANSTAR MIRACLE</t>
    <phoneticPr fontId="98" type="noConversion"/>
  </si>
  <si>
    <t>6093E</t>
    <phoneticPr fontId="98" type="noConversion"/>
  </si>
  <si>
    <t>PANSTAR</t>
    <phoneticPr fontId="98" type="noConversion"/>
  </si>
  <si>
    <t>6094E</t>
    <phoneticPr fontId="98" type="noConversion"/>
  </si>
  <si>
    <t>6095E</t>
    <phoneticPr fontId="98" type="noConversion"/>
  </si>
  <si>
    <t>반입지</t>
    <phoneticPr fontId="98" type="noConversion"/>
  </si>
  <si>
    <t>CFS : 마레종합물류 (CODE:03386012) / 경상남도 양산시 물금읍 제방로 145  (양산 ICD 9단지) 
최봉정 소장 / TEL: 055-366-2189 FAX: 055-366-2190</t>
    <phoneticPr fontId="98" type="noConversion"/>
  </si>
  <si>
    <t>VESSEL</t>
    <phoneticPr fontId="98" type="noConversion"/>
  </si>
  <si>
    <t>VOYAGE</t>
    <phoneticPr fontId="98" type="noConversion"/>
  </si>
  <si>
    <t>SHIMONOSEKI</t>
    <phoneticPr fontId="98" type="noConversion"/>
  </si>
  <si>
    <r>
      <rPr>
        <b/>
        <sz val="16"/>
        <color indexed="8"/>
        <rFont val="Arial"/>
        <family val="2"/>
      </rPr>
      <t xml:space="preserve">SHIMONOSEKI FERRY 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6항차 월,화,수,목,금,일</t>
    </r>
    <phoneticPr fontId="98" type="noConversion"/>
  </si>
  <si>
    <t>HAMAYUU</t>
    <phoneticPr fontId="189" type="noConversion"/>
  </si>
  <si>
    <r>
      <t>P</t>
    </r>
    <r>
      <rPr>
        <sz val="11"/>
        <color theme="1"/>
        <rFont val="맑은 고딕"/>
        <family val="3"/>
        <charset val="129"/>
        <scheme val="minor"/>
      </rPr>
      <t>UKWAN</t>
    </r>
    <phoneticPr fontId="98" type="noConversion"/>
  </si>
  <si>
    <t>SEONG HEE</t>
    <phoneticPr fontId="189" type="noConversion"/>
  </si>
  <si>
    <t>HAMAYUU</t>
    <phoneticPr fontId="189" type="noConversion"/>
  </si>
  <si>
    <r>
      <t>P</t>
    </r>
    <r>
      <rPr>
        <sz val="11"/>
        <color theme="1"/>
        <rFont val="맑은 고딕"/>
        <family val="3"/>
        <charset val="129"/>
        <scheme val="minor"/>
      </rPr>
      <t>UKWAN</t>
    </r>
    <phoneticPr fontId="98" type="noConversion"/>
  </si>
  <si>
    <t>PUKWAN</t>
    <phoneticPr fontId="98" type="noConversion"/>
  </si>
  <si>
    <t>SKIP</t>
    <phoneticPr fontId="189" type="noConversion"/>
  </si>
  <si>
    <t xml:space="preserve"> CFS : 부산시 동구 충장대로 206, 초량동  신국제여객터미널
장치장코드 : 03002009 / 한대욱 대리님 / T : 051-660-1764  F : 051-463-2361</t>
    <phoneticPr fontId="98" type="noConversion"/>
  </si>
  <si>
    <t>PORT</t>
    <phoneticPr fontId="98" type="noConversion"/>
  </si>
  <si>
    <t>DOC CLS</t>
    <phoneticPr fontId="98" type="noConversion"/>
  </si>
  <si>
    <t>BUSAN</t>
    <phoneticPr fontId="98" type="noConversion"/>
  </si>
  <si>
    <t>MOJI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</si>
  <si>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</si>
  <si>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>MOJI
(BUSAN)</t>
    </r>
    <r>
      <rPr>
        <b/>
        <sz val="14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>항차수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토</t>
    </r>
    <r>
      <rPr>
        <sz val="10"/>
        <color indexed="8"/>
        <rFont val="Arial"/>
        <family val="2"/>
      </rPr>
      <t xml:space="preserve"> 
</t>
    </r>
    <r>
      <rPr>
        <sz val="11"/>
        <color rgb="FFFF0000"/>
        <rFont val="Arial"/>
        <family val="2"/>
      </rPr>
      <t>(</t>
    </r>
    <r>
      <rPr>
        <sz val="11"/>
        <color rgb="FFFF0000"/>
        <rFont val="맑은 고딕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맑은 고딕"/>
        <family val="3"/>
        <charset val="129"/>
      </rPr>
      <t>금입고불가</t>
    </r>
    <r>
      <rPr>
        <sz val="11"/>
        <color rgb="FFFF0000"/>
        <rFont val="Arial"/>
        <family val="2"/>
      </rPr>
      <t>)</t>
    </r>
    <phoneticPr fontId="98" type="noConversion"/>
  </si>
  <si>
    <t xml:space="preserve">HAKATA EXPRESS </t>
    <phoneticPr fontId="189" type="noConversion"/>
  </si>
  <si>
    <t>2661E</t>
    <phoneticPr fontId="189" type="noConversion"/>
  </si>
  <si>
    <t>HEUNG-A</t>
    <phoneticPr fontId="98" type="noConversion"/>
  </si>
  <si>
    <t xml:space="preserve">HAKATA EXPRESS </t>
    <phoneticPr fontId="189" type="noConversion"/>
  </si>
  <si>
    <t>2662E</t>
    <phoneticPr fontId="189" type="noConversion"/>
  </si>
  <si>
    <t>HEUNG-A</t>
    <phoneticPr fontId="98" type="noConversion"/>
  </si>
  <si>
    <t>2664E</t>
    <phoneticPr fontId="189" type="noConversion"/>
  </si>
  <si>
    <t>2665E</t>
    <phoneticPr fontId="189" type="noConversion"/>
  </si>
  <si>
    <t>HEUNG-A</t>
    <phoneticPr fontId="98" type="noConversion"/>
  </si>
  <si>
    <t>반입지</t>
    <phoneticPr fontId="98" type="noConversion"/>
  </si>
  <si>
    <t>CFS: 국양로지텍(CODE:03077118) / 본부세관 / 부산 남구 신선로 294 CJ 대한통운 부산 컨테이너 터미널
박덕환차장 / TEL:051-715-1898 / FAX:051-715-1887</t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</si>
  <si>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</si>
  <si>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</si>
  <si>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</si>
  <si>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</si>
  <si>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</si>
  <si>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</si>
  <si>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HAKATA</t>
    <phoneticPr fontId="189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</si>
  <si>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</si>
  <si>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HAKATA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항차수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 xml:space="preserve">토
</t>
    </r>
    <r>
      <rPr>
        <sz val="11"/>
        <color rgb="FFFF0000"/>
        <rFont val="Arial"/>
        <family val="2"/>
      </rPr>
      <t>(</t>
    </r>
    <r>
      <rPr>
        <sz val="11"/>
        <color rgb="FFFF0000"/>
        <rFont val="돋움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돋움"/>
        <family val="3"/>
        <charset val="129"/>
      </rPr>
      <t>금입고불가</t>
    </r>
    <r>
      <rPr>
        <sz val="11"/>
        <color rgb="FFFF0000"/>
        <rFont val="Arial"/>
        <family val="2"/>
      </rPr>
      <t>)</t>
    </r>
    <phoneticPr fontId="98" type="noConversion"/>
  </si>
  <si>
    <t xml:space="preserve">HAKATA EXPRESS </t>
    <phoneticPr fontId="189" type="noConversion"/>
  </si>
  <si>
    <t>2661E</t>
    <phoneticPr fontId="189" type="noConversion"/>
  </si>
  <si>
    <t>2662E</t>
    <phoneticPr fontId="189" type="noConversion"/>
  </si>
  <si>
    <t>2664E</t>
    <phoneticPr fontId="189" type="noConversion"/>
  </si>
  <si>
    <t>2665E</t>
    <phoneticPr fontId="189" type="noConversion"/>
  </si>
  <si>
    <t>※ 토마코마이 선명 변동 가능성 有 &amp; 화 오후 ~ 금 화물 반입불가 ※</t>
    <phoneticPr fontId="189" type="noConversion"/>
  </si>
  <si>
    <t>TOMAKOMAI</t>
    <phoneticPr fontId="98" type="noConversion"/>
  </si>
  <si>
    <r>
      <rPr>
        <b/>
        <sz val="16"/>
        <color indexed="8"/>
        <rFont val="Arial"/>
        <family val="2"/>
      </rPr>
      <t xml:space="preserve">TOMAKOMAI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1</t>
    </r>
    <r>
      <rPr>
        <b/>
        <sz val="10"/>
        <color indexed="8"/>
        <rFont val="돋움"/>
        <family val="3"/>
        <charset val="129"/>
      </rPr>
      <t>항차</t>
    </r>
    <r>
      <rPr>
        <b/>
        <sz val="11"/>
        <color indexed="10"/>
        <rFont val="Arial"/>
        <family val="2"/>
      </rPr>
      <t xml:space="preserve"> (</t>
    </r>
    <r>
      <rPr>
        <b/>
        <sz val="11"/>
        <color indexed="10"/>
        <rFont val="돋움"/>
        <family val="3"/>
        <charset val="129"/>
      </rPr>
      <t>화</t>
    </r>
    <r>
      <rPr>
        <b/>
        <sz val="11"/>
        <color indexed="10"/>
        <rFont val="Arial"/>
        <family val="2"/>
      </rPr>
      <t xml:space="preserve"> </t>
    </r>
    <r>
      <rPr>
        <b/>
        <sz val="11"/>
        <color indexed="10"/>
        <rFont val="돋움"/>
        <family val="3"/>
        <charset val="129"/>
      </rPr>
      <t>오후</t>
    </r>
    <r>
      <rPr>
        <b/>
        <sz val="11"/>
        <color indexed="10"/>
        <rFont val="Arial"/>
        <family val="2"/>
      </rPr>
      <t>~</t>
    </r>
    <r>
      <rPr>
        <b/>
        <sz val="11"/>
        <color indexed="10"/>
        <rFont val="돋움"/>
        <family val="3"/>
        <charset val="129"/>
      </rPr>
      <t>금</t>
    </r>
    <r>
      <rPr>
        <b/>
        <sz val="11"/>
        <color indexed="10"/>
        <rFont val="Arial"/>
        <family val="2"/>
      </rPr>
      <t xml:space="preserve"> </t>
    </r>
    <r>
      <rPr>
        <b/>
        <sz val="11"/>
        <color indexed="10"/>
        <rFont val="돋움"/>
        <family val="3"/>
        <charset val="129"/>
      </rPr>
      <t>입고불가</t>
    </r>
    <r>
      <rPr>
        <b/>
        <sz val="11"/>
        <color indexed="10"/>
        <rFont val="Arial"/>
        <family val="2"/>
      </rPr>
      <t>)</t>
    </r>
    <phoneticPr fontId="98" type="noConversion"/>
  </si>
  <si>
    <t>TOYAMA TRADER</t>
    <phoneticPr fontId="189" type="noConversion"/>
  </si>
  <si>
    <t>2629E</t>
    <phoneticPr fontId="189" type="noConversion"/>
  </si>
  <si>
    <r>
      <t>H</t>
    </r>
    <r>
      <rPr>
        <sz val="11"/>
        <color theme="1"/>
        <rFont val="맑은 고딕"/>
        <family val="3"/>
        <charset val="129"/>
        <scheme val="minor"/>
      </rPr>
      <t>EUNG-A</t>
    </r>
    <phoneticPr fontId="98" type="noConversion"/>
  </si>
  <si>
    <t>2630E</t>
    <phoneticPr fontId="189" type="noConversion"/>
  </si>
  <si>
    <t>2631E</t>
    <phoneticPr fontId="189" type="noConversion"/>
  </si>
  <si>
    <t>CFS: 국양로지텍 (CODE:03077118) / 본부세관 / 부산 남구 신선로 294 CJ 대한통운 부산 컨테이너 터미널
이성진차장 / TEL:051-715-1897 / FAX:051-715-1887</t>
    <phoneticPr fontId="98" type="noConversion"/>
  </si>
  <si>
    <t>※ 센다이 선명 변동 가능성 有 &amp; 화 오후 ~ 금 화물 반입불가 ※</t>
    <phoneticPr fontId="189" type="noConversion"/>
  </si>
  <si>
    <t>SENDAI-MIYAGI</t>
    <phoneticPr fontId="98" type="noConversion"/>
  </si>
  <si>
    <r>
      <rPr>
        <b/>
        <sz val="16"/>
        <color indexed="8"/>
        <rFont val="Arial"/>
        <family val="2"/>
      </rPr>
      <t xml:space="preserve">SENDAI-MIYAGI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0"/>
        <color indexed="8"/>
        <rFont val="맑은 고딕"/>
        <family val="3"/>
        <charset val="129"/>
      </rPr>
      <t>1항차</t>
    </r>
    <r>
      <rPr>
        <b/>
        <sz val="11"/>
        <color indexed="10"/>
        <rFont val="맑은 고딕"/>
        <family val="3"/>
        <charset val="129"/>
      </rPr>
      <t xml:space="preserve"> (화 오후~금 입고불가)</t>
    </r>
    <phoneticPr fontId="98" type="noConversion"/>
  </si>
  <si>
    <t>HEUNG-A XIAMEN</t>
    <phoneticPr fontId="189" type="noConversion"/>
  </si>
  <si>
    <t>HEUNG-A XIAMEN</t>
    <phoneticPr fontId="189" type="noConversion"/>
  </si>
  <si>
    <t>2632E</t>
    <phoneticPr fontId="189" type="noConversion"/>
  </si>
  <si>
    <t>NIIGATA</t>
    <phoneticPr fontId="98" type="noConversion"/>
  </si>
  <si>
    <r>
      <rPr>
        <b/>
        <sz val="16"/>
        <color indexed="8"/>
        <rFont val="Arial"/>
        <family val="2"/>
      </rPr>
      <t xml:space="preserve">NIIGATA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 토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</si>
  <si>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 xml:space="preserve">OSAKA VOYAGER </t>
    <phoneticPr fontId="189" type="noConversion"/>
  </si>
  <si>
    <t>2640E</t>
    <phoneticPr fontId="189" type="noConversion"/>
  </si>
  <si>
    <t xml:space="preserve">VOSTOCHNY VOYAGER </t>
    <phoneticPr fontId="189" type="noConversion"/>
  </si>
  <si>
    <t>2648E</t>
    <phoneticPr fontId="189" type="noConversion"/>
  </si>
  <si>
    <t>2643E</t>
    <phoneticPr fontId="189" type="noConversion"/>
  </si>
  <si>
    <t>TAKAMATSU</t>
    <phoneticPr fontId="98" type="noConversion"/>
  </si>
  <si>
    <r>
      <rPr>
        <b/>
        <sz val="16"/>
        <color indexed="8"/>
        <rFont val="Arial"/>
        <family val="2"/>
      </rPr>
      <t xml:space="preserve">TAKAMATSU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1항차 일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</si>
  <si>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 xml:space="preserve">PACIFIC BUSAN </t>
    <phoneticPr fontId="98" type="noConversion"/>
  </si>
  <si>
    <t>2633E</t>
    <phoneticPr fontId="189" type="noConversion"/>
  </si>
  <si>
    <t>2634E</t>
    <phoneticPr fontId="189" type="noConversion"/>
  </si>
  <si>
    <t>CFS: 국양로지텍 (CODE:03077118) / 본부세관 / 부산 남구 신선로 294 CJ 대한통운 부산 컨테이너 터미널
박덕환차장 / TEL:051-715-1898 / FAX:051-715-1887</t>
    <phoneticPr fontId="98" type="noConversion"/>
  </si>
  <si>
    <t>SHIMIZU</t>
    <phoneticPr fontId="98" type="noConversion"/>
  </si>
  <si>
    <r>
      <rPr>
        <b/>
        <sz val="16"/>
        <color indexed="8"/>
        <rFont val="Arial"/>
        <family val="2"/>
      </rPr>
      <t xml:space="preserve">SHIMIZU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수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</si>
  <si>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PANCON SUCCESS</t>
    <phoneticPr fontId="98" type="noConversion"/>
  </si>
  <si>
    <t>2627E</t>
    <phoneticPr fontId="189" type="noConversion"/>
  </si>
  <si>
    <t>2628E</t>
    <phoneticPr fontId="189" type="noConversion"/>
  </si>
  <si>
    <t>TOYAMASHINKO</t>
    <phoneticPr fontId="98" type="noConversion"/>
  </si>
  <si>
    <r>
      <rPr>
        <b/>
        <sz val="16"/>
        <color indexed="8"/>
        <rFont val="Arial"/>
        <family val="2"/>
      </rPr>
      <t xml:space="preserve">TOYAMASHINKO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 금</t>
    </r>
    <r>
      <rPr>
        <sz val="10"/>
        <color rgb="FFFF0000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</si>
  <si>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TSURUGA</t>
    <phoneticPr fontId="98" type="noConversion"/>
  </si>
  <si>
    <r>
      <rPr>
        <b/>
        <sz val="16"/>
        <color indexed="8"/>
        <rFont val="Arial"/>
        <family val="2"/>
      </rPr>
      <t xml:space="preserve">TSURUGA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1항차 금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</si>
  <si>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 xml:space="preserve">PACIFIC NINGBO </t>
    <phoneticPr fontId="98" type="noConversion"/>
  </si>
  <si>
    <t>KANAZAWA</t>
    <phoneticPr fontId="98" type="noConversion"/>
  </si>
  <si>
    <r>
      <rPr>
        <b/>
        <sz val="16"/>
        <color indexed="8"/>
        <rFont val="Arial"/>
        <family val="2"/>
      </rPr>
      <t xml:space="preserve">KANAZAWA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토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</si>
  <si>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HIROSHIMA</t>
    <phoneticPr fontId="98" type="noConversion"/>
  </si>
  <si>
    <r>
      <rPr>
        <b/>
        <sz val="16"/>
        <color indexed="8"/>
        <rFont val="Arial"/>
        <family val="2"/>
      </rPr>
      <t xml:space="preserve">HIROSHIMA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 Unicode MS"/>
        <family val="3"/>
        <charset val="129"/>
      </rPr>
      <t>일</t>
    </r>
    <r>
      <rPr>
        <sz val="11"/>
        <color rgb="FFFF0000"/>
        <rFont val="Arial"/>
        <family val="2"/>
      </rPr>
      <t xml:space="preserve"> (</t>
    </r>
    <r>
      <rPr>
        <sz val="11"/>
        <color rgb="FFFF0000"/>
        <rFont val="Arial Unicode MS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Arial Unicode MS"/>
        <family val="3"/>
        <charset val="129"/>
      </rPr>
      <t>금</t>
    </r>
    <r>
      <rPr>
        <sz val="11"/>
        <color rgb="FFFF0000"/>
        <rFont val="Arial"/>
        <family val="2"/>
      </rPr>
      <t xml:space="preserve"> </t>
    </r>
    <r>
      <rPr>
        <sz val="11"/>
        <color rgb="FFFF0000"/>
        <rFont val="Arial Unicode MS"/>
        <family val="3"/>
        <charset val="129"/>
      </rPr>
      <t>입고불가</t>
    </r>
    <r>
      <rPr>
        <sz val="11"/>
        <color rgb="FFFF0000"/>
        <rFont val="Arial"/>
        <family val="2"/>
      </rPr>
      <t>)</t>
    </r>
    <phoneticPr fontId="98" type="noConversion"/>
  </si>
  <si>
    <t xml:space="preserve">MOJI EXPRESS </t>
    <phoneticPr fontId="98" type="noConversion"/>
  </si>
  <si>
    <t xml:space="preserve">HANSUNG WEIHAI </t>
    <phoneticPr fontId="98" type="noConversion"/>
  </si>
  <si>
    <t>2645E</t>
    <phoneticPr fontId="189" type="noConversion"/>
  </si>
  <si>
    <t>2651E</t>
    <phoneticPr fontId="189" type="noConversion"/>
  </si>
  <si>
    <t>IMABARI/MATSUYAMA</t>
    <phoneticPr fontId="98" type="noConversion"/>
  </si>
  <si>
    <r>
      <rPr>
        <b/>
        <sz val="13"/>
        <color indexed="8"/>
        <rFont val="Arial"/>
        <family val="2"/>
      </rPr>
      <t>IMABARI &amp; MATSUYAMA 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</si>
  <si>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r>
      <t>H</t>
    </r>
    <r>
      <rPr>
        <sz val="11"/>
        <color theme="1"/>
        <rFont val="맑은 고딕"/>
        <family val="3"/>
        <charset val="129"/>
        <scheme val="minor"/>
      </rPr>
      <t>EUNG-A</t>
    </r>
    <phoneticPr fontId="98" type="noConversion"/>
  </si>
  <si>
    <t>VESSEL</t>
    <phoneticPr fontId="98" type="noConversion"/>
  </si>
  <si>
    <t>DOC CLS</t>
    <phoneticPr fontId="98" type="noConversion"/>
  </si>
  <si>
    <t>FUKUYAMA</t>
    <phoneticPr fontId="98" type="noConversion"/>
  </si>
  <si>
    <t>2632E</t>
    <phoneticPr fontId="189" type="noConversion"/>
  </si>
  <si>
    <t>2633E</t>
    <phoneticPr fontId="189" type="noConversion"/>
  </si>
  <si>
    <t xml:space="preserve">PACIFIC BUSAN </t>
    <phoneticPr fontId="98" type="noConversion"/>
  </si>
  <si>
    <t>2634E</t>
    <phoneticPr fontId="189" type="noConversion"/>
  </si>
  <si>
    <r>
      <t>H</t>
    </r>
    <r>
      <rPr>
        <sz val="11"/>
        <color theme="1"/>
        <rFont val="맑은 고딕"/>
        <family val="3"/>
        <charset val="129"/>
        <scheme val="minor"/>
      </rPr>
      <t>EUNG-A</t>
    </r>
    <phoneticPr fontId="98" type="noConversion"/>
  </si>
  <si>
    <t>CFS: 국양로지텍 (CODE:03077118) / 본부세관 / 부산 남구 신선로 294 CJ 대한통운 부산 컨테이너 터미널
박덕환차장 / TEL:051-715-1898 / FAX:051-715-1887</t>
    <phoneticPr fontId="98" type="noConversion"/>
  </si>
  <si>
    <t>DOC CLS</t>
    <phoneticPr fontId="98" type="noConversion"/>
  </si>
  <si>
    <t>MIZUSHIMA</t>
    <phoneticPr fontId="98" type="noConversion"/>
  </si>
  <si>
    <r>
      <rPr>
        <b/>
        <sz val="16"/>
        <color indexed="8"/>
        <rFont val="Arial"/>
        <family val="2"/>
      </rPr>
      <t xml:space="preserve">MIZUSHIMA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</si>
  <si>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 xml:space="preserve">PACIFIC BUSAN </t>
    <phoneticPr fontId="98" type="noConversion"/>
  </si>
  <si>
    <t xml:space="preserve">PACIFIC BUSAN </t>
    <phoneticPr fontId="98" type="noConversion"/>
  </si>
  <si>
    <t>2634E</t>
    <phoneticPr fontId="189" type="noConversion"/>
  </si>
  <si>
    <t>CFS: 국양로지텍 (CODE:03077118) / 본부세관 / 부산 남구 신선로 294 CJ 대한통운 부산 컨테이너 터미널
박덕환차장 / TEL:051-715-1898 / FAX:051-715-1887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</si>
  <si>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</si>
  <si>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</si>
  <si>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</si>
  <si>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AKITA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</si>
  <si>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</si>
  <si>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AKITA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1"/>
        <color indexed="10"/>
        <rFont val="맑은 고딕"/>
        <family val="3"/>
        <charset val="129"/>
      </rPr>
      <t>격주(목오후~금입고불가)</t>
    </r>
    <phoneticPr fontId="98" type="noConversion"/>
  </si>
  <si>
    <t>T.B.N</t>
    <phoneticPr fontId="98" type="noConversion"/>
  </si>
  <si>
    <r>
      <t>H</t>
    </r>
    <r>
      <rPr>
        <sz val="11"/>
        <color theme="1"/>
        <rFont val="맑은 고딕"/>
        <family val="3"/>
        <charset val="129"/>
        <scheme val="minor"/>
      </rPr>
      <t>EUNG-A</t>
    </r>
    <phoneticPr fontId="98" type="noConversion"/>
  </si>
  <si>
    <t>반입지</t>
    <phoneticPr fontId="98" type="noConversion"/>
  </si>
  <si>
    <t>!!주의 사항!!</t>
    <phoneticPr fontId="98" type="noConversion"/>
  </si>
  <si>
    <r>
      <t xml:space="preserve"> ★ 유럽향 전 포트 NO MARK 로 진행 불가
</t>
    </r>
    <r>
      <rPr>
        <b/>
        <sz val="11"/>
        <color rgb="FFFF0000"/>
        <rFont val="맑은 고딕"/>
        <family val="3"/>
        <charset val="129"/>
      </rPr>
      <t xml:space="preserve"> ★ 유럽향 ICS2 시행으로 인해 EORI 제출 필수 </t>
    </r>
    <r>
      <rPr>
        <b/>
        <sz val="11"/>
        <color theme="1"/>
        <rFont val="맑은 고딕"/>
        <family val="3"/>
        <charset val="129"/>
      </rPr>
      <t xml:space="preserve">
 ★ 모든 T/S 진행 화물 - 원활한 진행을 위해 Consingee의 연락처와 C/I, P/L 제공 필수
 ★ 독일 관부가세 대납 불가로 인해 DDP 진행 불가 
 ★ HAMBURG, ROTTERDAM, ANTWERP - BL 상 HS CODE 필수 기재 (T/S 화물 포함)
 ★ 스케줄 상의 서류 마감일 이후 스케줄 변경 및 부킹 캔슬시 캔슬 비용 부과됩니다. 
 ★ 모든 포트 출항 / 도착 지연, 스케줄 변동 매우 심하오니 확인 후 진행 부탁 드립니다.</t>
    </r>
    <phoneticPr fontId="98" type="noConversion"/>
  </si>
  <si>
    <t>서울: 문경이 대리 TEL. 02-7722-647 / 김초이 사원 TEL. 7722-648 FAX. 02-779-5078</t>
    <phoneticPr fontId="98" type="noConversion"/>
  </si>
  <si>
    <t>부킹, 서류: europe@faircon.co.kr</t>
    <phoneticPr fontId="98" type="noConversion"/>
  </si>
  <si>
    <t>★★ HAMBURG - 홍해 해역 선박 공격 이슈로 희망봉 우회하여, 하기 ETA 에서 추가 지연 가능성 있습니다. ★★</t>
    <phoneticPr fontId="98" type="noConversion"/>
  </si>
  <si>
    <r>
      <rPr>
        <b/>
        <sz val="16"/>
        <rFont val="Arial"/>
        <family val="2"/>
      </rPr>
      <t xml:space="preserve">HAMBURG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</rPr>
      <t xml:space="preserve">GERMANY / 1항차 </t>
    </r>
    <phoneticPr fontId="98" type="noConversion"/>
  </si>
  <si>
    <t>ONE INFINITY</t>
    <phoneticPr fontId="190" type="noConversion"/>
  </si>
  <si>
    <t>8/4</t>
    <phoneticPr fontId="190" type="noConversion"/>
  </si>
  <si>
    <t>ONE INNOVATION</t>
    <phoneticPr fontId="190" type="noConversion"/>
  </si>
  <si>
    <t>8/11</t>
    <phoneticPr fontId="190" type="noConversion"/>
  </si>
  <si>
    <t>8/13</t>
    <phoneticPr fontId="190" type="noConversion"/>
  </si>
  <si>
    <t>ONE TRADITION</t>
    <phoneticPr fontId="190" type="noConversion"/>
  </si>
  <si>
    <t>030W</t>
    <phoneticPr fontId="190" type="noConversion"/>
  </si>
  <si>
    <t>8/18</t>
    <phoneticPr fontId="190" type="noConversion"/>
  </si>
  <si>
    <t>8/20</t>
    <phoneticPr fontId="190" type="noConversion"/>
  </si>
  <si>
    <t>★★ SOUTHAMPTON - 홍해 해역 선박 공격 이슈로 희망봉 우회하여, 하기 ETA 에서 추가 지연 가능성 있습니다.  ★★</t>
    <phoneticPr fontId="98" type="noConversion"/>
  </si>
  <si>
    <r>
      <rPr>
        <b/>
        <sz val="16"/>
        <rFont val="맑은 고딕"/>
        <family val="3"/>
        <charset val="129"/>
      </rPr>
      <t>SOUTHAMPTON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Arial"/>
        <family val="2"/>
      </rPr>
      <t>(BUSAN)</t>
    </r>
    <r>
      <rPr>
        <b/>
        <sz val="10"/>
        <rFont val="Arial"/>
        <family val="2"/>
      </rPr>
      <t xml:space="preserve">
</t>
    </r>
    <r>
      <rPr>
        <sz val="8.5"/>
        <rFont val="맑은 고딕"/>
        <family val="3"/>
        <charset val="129"/>
      </rPr>
      <t xml:space="preserve">ENGLAND / 1항차 </t>
    </r>
    <phoneticPr fontId="98" type="noConversion"/>
  </si>
  <si>
    <t>YM TOTALITY</t>
    <phoneticPr fontId="190" type="noConversion"/>
  </si>
  <si>
    <t>028W</t>
    <phoneticPr fontId="190" type="noConversion"/>
  </si>
  <si>
    <t>8/3</t>
    <phoneticPr fontId="190" type="noConversion"/>
  </si>
  <si>
    <t>ONE SPRINTER</t>
    <phoneticPr fontId="190" type="noConversion"/>
  </si>
  <si>
    <t>005W</t>
    <phoneticPr fontId="190" type="noConversion"/>
  </si>
  <si>
    <t>8/10</t>
    <phoneticPr fontId="190" type="noConversion"/>
  </si>
  <si>
    <t>ONE MILLAU</t>
    <phoneticPr fontId="190" type="noConversion"/>
  </si>
  <si>
    <t>047W</t>
    <phoneticPr fontId="190" type="noConversion"/>
  </si>
  <si>
    <t>8/14</t>
    <phoneticPr fontId="190" type="noConversion"/>
  </si>
  <si>
    <t>8/19</t>
    <phoneticPr fontId="190" type="noConversion"/>
  </si>
  <si>
    <t>★★ ROTTERDAM - 홍해 해역 선박 공격 이슈로 희망봉 우회하여, 하기 ETA 에서 추가 지연 가능성 있습니다. ★★</t>
    <phoneticPr fontId="98" type="noConversion"/>
  </si>
  <si>
    <t>ROTTERDAM</t>
    <phoneticPr fontId="98" type="noConversion"/>
  </si>
  <si>
    <t>ANTWERP</t>
    <phoneticPr fontId="98" type="noConversion"/>
  </si>
  <si>
    <r>
      <rPr>
        <b/>
        <sz val="16"/>
        <rFont val="Arial"/>
        <family val="2"/>
      </rPr>
      <t xml:space="preserve">ROTTERDAM
</t>
    </r>
    <r>
      <rPr>
        <b/>
        <sz val="10"/>
        <rFont val="Arial"/>
        <family val="2"/>
      </rPr>
      <t>ANTWERP</t>
    </r>
    <r>
      <rPr>
        <b/>
        <sz val="16"/>
        <rFont val="Arial"/>
        <family val="2"/>
      </rPr>
      <t xml:space="preserve"> 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8.5"/>
        <rFont val="맑은 고딕"/>
        <family val="3"/>
        <charset val="129"/>
      </rPr>
      <t xml:space="preserve">NETHERLAND,BELGIUM /1항차 </t>
    </r>
    <phoneticPr fontId="98" type="noConversion"/>
  </si>
  <si>
    <t>9/26 (via Rot)</t>
    <phoneticPr fontId="190" type="noConversion"/>
  </si>
  <si>
    <t>10/3 (via Rot)</t>
    <phoneticPr fontId="190" type="noConversion"/>
  </si>
  <si>
    <t>10/10 (via Rot)</t>
    <phoneticPr fontId="190" type="noConversion"/>
  </si>
  <si>
    <t>★★ KOPER - 유럽향 모선 하기 ETA 에서 10일~20일 정도 딜레이 발생 가능성 있습니다 ★★</t>
    <phoneticPr fontId="190" type="noConversion"/>
  </si>
  <si>
    <t>KOPER</t>
    <phoneticPr fontId="98" type="noConversion"/>
  </si>
  <si>
    <t>BUDAPEST</t>
    <phoneticPr fontId="190" type="noConversion"/>
  </si>
  <si>
    <t>PRAGUE</t>
    <phoneticPr fontId="190" type="noConversion"/>
  </si>
  <si>
    <r>
      <t xml:space="preserve">KOPER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  <scheme val="major"/>
      </rPr>
      <t>SLOVENIA / 1항차 (일)</t>
    </r>
    <phoneticPr fontId="190" type="noConversion"/>
  </si>
  <si>
    <t>CMA CGM</t>
    <phoneticPr fontId="190" type="noConversion"/>
  </si>
  <si>
    <t>CMA CGM D'ARTAGNAN</t>
    <phoneticPr fontId="190" type="noConversion"/>
  </si>
  <si>
    <t>0BEOJW1MA</t>
    <phoneticPr fontId="190" type="noConversion"/>
  </si>
  <si>
    <t>NINGBO TRADER</t>
    <phoneticPr fontId="190" type="noConversion"/>
  </si>
  <si>
    <t xml:space="preserve">9020N </t>
    <phoneticPr fontId="190" type="noConversion"/>
  </si>
  <si>
    <t>9021N</t>
    <phoneticPr fontId="190" type="noConversion"/>
  </si>
  <si>
    <t xml:space="preserve">NINGBO TRADER </t>
    <phoneticPr fontId="190" type="noConversion"/>
  </si>
  <si>
    <t>9022N</t>
    <phoneticPr fontId="190" type="noConversion"/>
  </si>
  <si>
    <t>부킹, 서류: medsea@faircon.co.kr</t>
    <phoneticPr fontId="98" type="noConversion"/>
  </si>
  <si>
    <t>★★ BARCELONA : 홍해 해역 선박 공격 이슈로 희망봉 우회하여 2주 이상 딜레이 발생 될 수 있습니다. ★★</t>
    <phoneticPr fontId="98" type="noConversion"/>
  </si>
  <si>
    <t>PORT</t>
    <phoneticPr fontId="98" type="noConversion"/>
  </si>
  <si>
    <t>VESSEL</t>
    <phoneticPr fontId="98" type="noConversion"/>
  </si>
  <si>
    <t>DOC CLS</t>
    <phoneticPr fontId="98" type="noConversion"/>
  </si>
  <si>
    <t>BUSAN</t>
    <phoneticPr fontId="98" type="noConversion"/>
  </si>
  <si>
    <t>BARCELONA</t>
    <phoneticPr fontId="98" type="noConversion"/>
  </si>
  <si>
    <r>
      <t>BARCELONA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SPAIN / 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</si>
  <si>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YM WILLPOWER</t>
    <phoneticPr fontId="98" type="noConversion"/>
  </si>
  <si>
    <t>002W</t>
    <phoneticPr fontId="98" type="noConversion"/>
  </si>
  <si>
    <t>8/3</t>
    <phoneticPr fontId="98" type="noConversion"/>
  </si>
  <si>
    <t>8/6</t>
    <phoneticPr fontId="98" type="noConversion"/>
  </si>
  <si>
    <t>YM WIDTH</t>
    <phoneticPr fontId="98" type="noConversion"/>
  </si>
  <si>
    <t>040W</t>
    <phoneticPr fontId="98" type="noConversion"/>
  </si>
  <si>
    <t>8/13</t>
    <phoneticPr fontId="98" type="noConversion"/>
  </si>
  <si>
    <t>8/14</t>
    <phoneticPr fontId="98" type="noConversion"/>
  </si>
  <si>
    <t>HMM DREAM</t>
    <phoneticPr fontId="98" type="noConversion"/>
  </si>
  <si>
    <t>062W</t>
    <phoneticPr fontId="98" type="noConversion"/>
  </si>
  <si>
    <t>8/20</t>
    <phoneticPr fontId="98" type="noConversion"/>
  </si>
  <si>
    <t>YML</t>
    <phoneticPr fontId="190" type="noConversion"/>
  </si>
  <si>
    <t>ZEAL LUMOS</t>
    <phoneticPr fontId="98" type="noConversion"/>
  </si>
  <si>
    <t>017W</t>
    <phoneticPr fontId="98" type="noConversion"/>
  </si>
  <si>
    <t>8/26</t>
    <phoneticPr fontId="98" type="noConversion"/>
  </si>
  <si>
    <t>8/27</t>
    <phoneticPr fontId="98" type="noConversion"/>
  </si>
  <si>
    <t>★★ GENOA : 홍해 해역 선박 공격 이슈로 희망봉 우회하여 2주 이상 딜레이 발생 될 수 있습니다. ★★</t>
    <phoneticPr fontId="98" type="noConversion"/>
  </si>
  <si>
    <t>CARGO CLS</t>
    <phoneticPr fontId="98" type="noConversion"/>
  </si>
  <si>
    <t>GENOA</t>
    <phoneticPr fontId="98" type="noConversion"/>
  </si>
  <si>
    <r>
      <t>GENOA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ITALY / 1</t>
    </r>
    <r>
      <rPr>
        <sz val="10"/>
        <rFont val="맑은 고딕"/>
        <family val="3"/>
        <charset val="129"/>
      </rPr>
      <t>항차</t>
    </r>
    <phoneticPr fontId="98" type="noConversion"/>
  </si>
  <si>
    <t>YM WILLPOWER</t>
    <phoneticPr fontId="98" type="noConversion"/>
  </si>
  <si>
    <t>8/6</t>
    <phoneticPr fontId="98" type="noConversion"/>
  </si>
  <si>
    <t>8/13</t>
    <phoneticPr fontId="98" type="noConversion"/>
  </si>
  <si>
    <t>8/20</t>
    <phoneticPr fontId="98" type="noConversion"/>
  </si>
  <si>
    <t>ONE</t>
    <phoneticPr fontId="190" type="noConversion"/>
  </si>
  <si>
    <t>ZEAL LUMOS</t>
    <phoneticPr fontId="98" type="noConversion"/>
  </si>
  <si>
    <t>8/26</t>
    <phoneticPr fontId="98" type="noConversion"/>
  </si>
  <si>
    <t>반입지</t>
    <phoneticPr fontId="98" type="noConversion"/>
  </si>
  <si>
    <t>스케줄 변동 매우 심함 // ★★ PIRAEUS : 홍해 해역 선박 공격 이슈로 희망봉 우회하여 2주 이상 딜레이 발생 될 수 있습니다 ★★</t>
    <phoneticPr fontId="98" type="noConversion"/>
  </si>
  <si>
    <t>PIRAEUS (SHANGHAI TS)</t>
    <phoneticPr fontId="98" type="noConversion"/>
  </si>
  <si>
    <t>LINE</t>
    <phoneticPr fontId="98" type="noConversion"/>
  </si>
  <si>
    <r>
      <t>PIRAEUS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GREECE / 1</t>
    </r>
    <r>
      <rPr>
        <sz val="10"/>
        <rFont val="맑은 고딕"/>
        <family val="3"/>
        <charset val="129"/>
      </rPr>
      <t>항차</t>
    </r>
    <phoneticPr fontId="98" type="noConversion"/>
  </si>
  <si>
    <t>SKIP</t>
    <phoneticPr fontId="190" type="noConversion"/>
  </si>
  <si>
    <t>CMA CGM D'ARTAGNAN</t>
    <phoneticPr fontId="190" type="noConversion"/>
  </si>
  <si>
    <t>0BEOHW1MA</t>
    <phoneticPr fontId="190" type="noConversion"/>
  </si>
  <si>
    <t>8/10</t>
    <phoneticPr fontId="190" type="noConversion"/>
  </si>
  <si>
    <t>8/11</t>
    <phoneticPr fontId="190" type="noConversion"/>
  </si>
  <si>
    <t>OOCL</t>
    <phoneticPr fontId="190" type="noConversion"/>
  </si>
  <si>
    <t>CMA CGM ADONIS</t>
    <phoneticPr fontId="190" type="noConversion"/>
  </si>
  <si>
    <t>TBN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</si>
  <si>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</si>
  <si>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t>스케줄 변동 매우 심함 // ★★ FOS : 홍해 해역 선박 공격 이슈로 희망봉 우회하여 2주 이상 딜레이 발생하고 있습니다 ★★</t>
    <phoneticPr fontId="98" type="noConversion"/>
  </si>
  <si>
    <t>VOYAGE</t>
    <phoneticPr fontId="98" type="noConversion"/>
  </si>
  <si>
    <r>
      <rPr>
        <b/>
        <sz val="16"/>
        <color indexed="8"/>
        <rFont val="Arial"/>
        <family val="2"/>
      </rPr>
      <t xml:space="preserve">FOS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FRANCE / 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Arial"/>
        <family val="2"/>
      </rPr>
      <t/>
    </r>
    <phoneticPr fontId="98" type="noConversion"/>
  </si>
  <si>
    <t>HMM DREAM</t>
    <phoneticPr fontId="98" type="noConversion"/>
  </si>
  <si>
    <t>8/14</t>
    <phoneticPr fontId="98" type="noConversion"/>
  </si>
  <si>
    <t>★★ LE HAVRE : 홍해 해역 선박 공격 이슈로 희망봉 우회하여 2주 이상 딜레이 발생하고 있습니다 ★★</t>
    <phoneticPr fontId="98" type="noConversion"/>
  </si>
  <si>
    <t>LE HAVRE</t>
    <phoneticPr fontId="98" type="noConversion"/>
  </si>
  <si>
    <r>
      <t>LE HAVRE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FRANCE / 1</t>
    </r>
    <r>
      <rPr>
        <sz val="10"/>
        <rFont val="맑은 고딕"/>
        <family val="3"/>
        <charset val="129"/>
      </rPr>
      <t>항차</t>
    </r>
    <r>
      <rPr>
        <sz val="10"/>
        <rFont val="Arial"/>
        <family val="2"/>
      </rPr>
      <t/>
    </r>
    <phoneticPr fontId="98" type="noConversion"/>
  </si>
  <si>
    <t>032W</t>
    <phoneticPr fontId="98" type="noConversion"/>
  </si>
  <si>
    <t>7/29</t>
    <phoneticPr fontId="98" type="noConversion"/>
  </si>
  <si>
    <t>7/30</t>
    <phoneticPr fontId="98" type="noConversion"/>
  </si>
  <si>
    <t>ONE INFINITY</t>
    <phoneticPr fontId="98" type="noConversion"/>
  </si>
  <si>
    <t>010W</t>
    <phoneticPr fontId="98" type="noConversion"/>
  </si>
  <si>
    <t>8/5</t>
    <phoneticPr fontId="98" type="noConversion"/>
  </si>
  <si>
    <t>ONE INNOVATION</t>
    <phoneticPr fontId="98" type="noConversion"/>
  </si>
  <si>
    <t>011W</t>
    <phoneticPr fontId="98" type="noConversion"/>
  </si>
  <si>
    <t>8/12</t>
    <phoneticPr fontId="98" type="noConversion"/>
  </si>
  <si>
    <t>ONE TRADITION</t>
    <phoneticPr fontId="98" type="noConversion"/>
  </si>
  <si>
    <t>030W</t>
    <phoneticPr fontId="98" type="noConversion"/>
  </si>
  <si>
    <t>8/19</t>
    <phoneticPr fontId="98" type="noConversion"/>
  </si>
  <si>
    <t>★★ TURKIYE : 홍해 해역 선박 공격 이슈로 희망봉 우회하여 2주 이상 딜레이 발생하고 있습니다 ★★</t>
    <phoneticPr fontId="98" type="noConversion"/>
  </si>
  <si>
    <t>ISTANBUL</t>
    <phoneticPr fontId="98" type="noConversion"/>
  </si>
  <si>
    <r>
      <t>AMBARLI (MARPORT)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 xml:space="preserve">(BUSAN) </t>
    </r>
    <r>
      <rPr>
        <sz val="10"/>
        <rFont val="Arial"/>
        <family val="2"/>
      </rPr>
      <t>TURKEY / 1</t>
    </r>
    <r>
      <rPr>
        <sz val="10"/>
        <rFont val="맑은 고딕"/>
        <family val="3"/>
        <charset val="129"/>
      </rPr>
      <t>항차</t>
    </r>
    <r>
      <rPr>
        <sz val="10"/>
        <rFont val="Arial"/>
        <family val="2"/>
      </rPr>
      <t/>
    </r>
    <phoneticPr fontId="98" type="noConversion"/>
  </si>
  <si>
    <t>MSC LONDON</t>
    <phoneticPr fontId="98" type="noConversion"/>
  </si>
  <si>
    <t>GT631W</t>
    <phoneticPr fontId="98" type="noConversion"/>
  </si>
  <si>
    <t>MSC CLAIRE</t>
    <phoneticPr fontId="98" type="noConversion"/>
  </si>
  <si>
    <t>GT632W</t>
    <phoneticPr fontId="98" type="noConversion"/>
  </si>
  <si>
    <t>8/7</t>
    <phoneticPr fontId="98" type="noConversion"/>
  </si>
  <si>
    <t>8/11</t>
    <phoneticPr fontId="98" type="noConversion"/>
  </si>
  <si>
    <t>MSC MIRJA</t>
    <phoneticPr fontId="98" type="noConversion"/>
  </si>
  <si>
    <t>GT633W</t>
    <phoneticPr fontId="98" type="noConversion"/>
  </si>
  <si>
    <t>8/21</t>
    <phoneticPr fontId="98" type="noConversion"/>
  </si>
  <si>
    <t>MSC DIANA</t>
    <phoneticPr fontId="98" type="noConversion"/>
  </si>
  <si>
    <t>GT634W</t>
    <phoneticPr fontId="98" type="noConversion"/>
  </si>
  <si>
    <t>8/21</t>
    <phoneticPr fontId="98" type="noConversion"/>
  </si>
  <si>
    <t>NO MARK 금지 / ★★ ASHDOD : 홍해 해역 선박 공격 이슈로 희망봉 우회하여 2주 이상 딜레이 발생하고 있습니다 ★★</t>
    <phoneticPr fontId="98" type="noConversion"/>
  </si>
  <si>
    <r>
      <t>VESSEL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98" type="noConversion"/>
  </si>
  <si>
    <t>ASHDOD (SHANGHAI T/S)</t>
    <phoneticPr fontId="98" type="noConversion"/>
  </si>
  <si>
    <r>
      <t>ASHDOD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ISRAEL / 1</t>
    </r>
    <r>
      <rPr>
        <sz val="10"/>
        <rFont val="맑은 고딕"/>
        <family val="3"/>
        <charset val="129"/>
      </rPr>
      <t>항차</t>
    </r>
    <r>
      <rPr>
        <sz val="9"/>
        <rFont val="Arial"/>
        <family val="2"/>
      </rPr>
      <t/>
    </r>
    <phoneticPr fontId="98" type="noConversion"/>
  </si>
  <si>
    <t>YM WIDTH</t>
    <phoneticPr fontId="98" type="noConversion"/>
  </si>
  <si>
    <t>062W</t>
    <phoneticPr fontId="98" type="noConversion"/>
  </si>
  <si>
    <t>8/27</t>
    <phoneticPr fontId="98" type="noConversion"/>
  </si>
  <si>
    <t>**스케줄 변동 심함 // ★ SINES - 홍해 해역 선박 공격 이슈로 희망봉 우회하여, 하기 ETA 에서 10일~20일 정도 딜레이 발생 가능성 있습니다 ★</t>
    <phoneticPr fontId="98" type="noConversion"/>
  </si>
  <si>
    <t>SINES (SHANGHAI TS)</t>
    <phoneticPr fontId="98" type="noConversion"/>
  </si>
  <si>
    <r>
      <t>SINES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PORTUGAL / 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</si>
  <si>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GT631W</t>
    <phoneticPr fontId="98" type="noConversion"/>
  </si>
  <si>
    <t>MSC</t>
    <phoneticPr fontId="190" type="noConversion"/>
  </si>
  <si>
    <t>MSC CLAIRE</t>
    <phoneticPr fontId="98" type="noConversion"/>
  </si>
  <si>
    <t>8/7</t>
    <phoneticPr fontId="98" type="noConversion"/>
  </si>
  <si>
    <t>8/11</t>
    <phoneticPr fontId="98" type="noConversion"/>
  </si>
  <si>
    <t>MSC DIANA</t>
    <phoneticPr fontId="98" type="noConversion"/>
  </si>
  <si>
    <t>대한민국 국가대표 NEUTRAL NVOCC 페어콘라인</t>
    <phoneticPr fontId="98" type="noConversion"/>
  </si>
  <si>
    <t>!!주의 사항!!</t>
    <phoneticPr fontId="98" type="noConversion"/>
  </si>
  <si>
    <r>
      <rPr>
        <b/>
        <sz val="20"/>
        <color rgb="FFFF0000"/>
        <rFont val="맑은 고딕"/>
        <family val="3"/>
        <charset val="129"/>
      </rPr>
      <t xml:space="preserve">*JEBEL ALI VIA KHORFAKKAN으로 서비스 재개*
</t>
    </r>
    <r>
      <rPr>
        <b/>
        <sz val="14"/>
        <rFont val="맑은 고딕"/>
        <family val="3"/>
        <charset val="129"/>
      </rPr>
      <t xml:space="preserve">* WOODEN PALLET/CASE 방역 필수입니다.
*PALLET포장 필수 지역(사우디/쿠웨이트/카타르): JEDDAH/DAMMAM/RIYADH/KUWAIT/HAMAD
</t>
    </r>
    <r>
      <rPr>
        <b/>
        <sz val="14"/>
        <color indexed="10"/>
        <rFont val="맑은 고딕"/>
        <family val="3"/>
        <charset val="129"/>
      </rPr>
      <t>*두바이 T/S지역 진행시 총중량 4.5TON 이상일 경우 OVERWEIGHT SURCHARGE확인 필요합니다.
*두바이향 화물 개당 2.5TON이상일 경우 OVERWEIGHT SURCHARGE 확인 필요합니다.</t>
    </r>
    <phoneticPr fontId="98" type="noConversion"/>
  </si>
  <si>
    <t>서울: 고명숙 차장 TEL. 02-772-2544 / 최은서 사원 TEL. 02-772-2687  FAX. 02-778-5079</t>
    <phoneticPr fontId="98" type="noConversion"/>
  </si>
  <si>
    <t>부킹, 서류: mideast@faircon.co.kr</t>
    <phoneticPr fontId="98" type="noConversion"/>
  </si>
  <si>
    <t>DUBAI(JEBEL ALI)</t>
    <phoneticPr fontId="98" type="noConversion"/>
  </si>
  <si>
    <r>
      <rPr>
        <b/>
        <sz val="16"/>
        <color indexed="8"/>
        <rFont val="Arial"/>
        <family val="2"/>
      </rPr>
      <t xml:space="preserve">DUBAI 
</t>
    </r>
    <r>
      <rPr>
        <b/>
        <sz val="16"/>
        <color rgb="FFFF0000"/>
        <rFont val="Arial"/>
        <family val="2"/>
      </rPr>
      <t>VIA KHOR FAKKAN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U.A.E 1항차</t>
    </r>
    <phoneticPr fontId="98" type="noConversion"/>
  </si>
  <si>
    <t>SKIP (BLANK SAILING)</t>
    <phoneticPr fontId="98" type="noConversion"/>
  </si>
  <si>
    <t>09/18 (TBN)</t>
    <phoneticPr fontId="98" type="noConversion"/>
  </si>
  <si>
    <t>KMTC DAMMAM</t>
    <phoneticPr fontId="98" type="noConversion"/>
  </si>
  <si>
    <t>026E1W</t>
    <phoneticPr fontId="98" type="noConversion"/>
  </si>
  <si>
    <t>09/25 (TBN)</t>
    <phoneticPr fontId="98" type="noConversion"/>
  </si>
  <si>
    <t>ESL NINGBO</t>
    <phoneticPr fontId="98" type="noConversion"/>
  </si>
  <si>
    <t>026E2W</t>
    <phoneticPr fontId="98" type="noConversion"/>
  </si>
  <si>
    <t>8/25 AM</t>
    <phoneticPr fontId="98" type="noConversion"/>
  </si>
  <si>
    <t>8/27 AM</t>
    <phoneticPr fontId="98" type="noConversion"/>
  </si>
  <si>
    <t>10/01 (TBN)</t>
    <phoneticPr fontId="98" type="noConversion"/>
  </si>
  <si>
    <r>
      <t xml:space="preserve">경상남도 창원시 진해구 신항8로 321 페어허브물류㈜ / 장치장코드 : 03077099 부산본부세관 / 
</t>
    </r>
    <r>
      <rPr>
        <b/>
        <sz val="11"/>
        <color indexed="10"/>
        <rFont val="맑은 고딕"/>
        <family val="3"/>
        <charset val="129"/>
      </rPr>
      <t>(토요일 하차 불가능)</t>
    </r>
    <r>
      <rPr>
        <b/>
        <sz val="11"/>
        <rFont val="맑은 고딕"/>
        <family val="3"/>
        <charset val="129"/>
      </rPr>
      <t xml:space="preserve"> TEL : 055-548-8725 / FAX : 055-548-8739 / 담당자 : 정경일 대리</t>
    </r>
    <phoneticPr fontId="98" type="noConversion"/>
  </si>
  <si>
    <t>UAE 도착 컨테이너 화물은 2026.03.01 이후 도착분부터 MPCI 사전 신고 완료 건에 한하여 선적 가능합니다.</t>
    <phoneticPr fontId="98" type="noConversion"/>
  </si>
  <si>
    <t>MPCI 신고번호는 선사 서류 마감 일정에 맞춰 제출이 필수입니다.</t>
    <phoneticPr fontId="98" type="noConversion"/>
  </si>
  <si>
    <t>이에 따라 LCL의 경우 서류 마감이 선사 서류 마감 일정보다 앞당겨 마감되는 점 참고 부탁드립니다.</t>
    <phoneticPr fontId="98" type="noConversion"/>
  </si>
  <si>
    <t xml:space="preserve">당사 파트너를 통해 선적을 진행하시는 경우, 서류 접수 시 귀사 HBL COPY를 전달해 주셔야 MPCI 신고가 가능합니다. </t>
    <phoneticPr fontId="98" type="noConversion"/>
  </si>
  <si>
    <t>(HBL COPY는 Clear PDF 파일로 제출 / 스캔본 불가)</t>
    <phoneticPr fontId="98" type="noConversion"/>
  </si>
  <si>
    <t>서류 마감 일정 준수가 어려운 경우, 반드시 사전에 당사와 선적 가능 스케줄을 조율하여 주시기 바랍니다.</t>
    <phoneticPr fontId="98" type="noConversion"/>
  </si>
  <si>
    <r>
      <t>📌</t>
    </r>
    <r>
      <rPr>
        <b/>
        <sz val="12"/>
        <color theme="1"/>
        <rFont val="맑은 고딕"/>
        <family val="3"/>
        <charset val="129"/>
        <scheme val="minor"/>
      </rPr>
      <t xml:space="preserve"> MPCI 필수 신고 사항 (HBL 필수 표기 사항)</t>
    </r>
    <phoneticPr fontId="98" type="noConversion"/>
  </si>
  <si>
    <t>또한, 한 번 신고된 HBL은 삭제가 불가하므로 선적이 최종 확정된 HBL 건에 한하여 MPCI 신고가 가능합니다.</t>
    <phoneticPr fontId="98" type="noConversion"/>
  </si>
  <si>
    <t>1. Bill of Lading Number</t>
    <phoneticPr fontId="98" type="noConversion"/>
  </si>
  <si>
    <t>2. Container Number &amp; Seal Number</t>
    <phoneticPr fontId="98" type="noConversion"/>
  </si>
  <si>
    <t>3. HS Code (최소 6자리 필수 / 복수 HS Code 전부 기재 필수)</t>
    <phoneticPr fontId="98" type="noConversion"/>
  </si>
  <si>
    <t>4. Cargo Description (Invoice &amp; Packing List 기준)</t>
    <phoneticPr fontId="98" type="noConversion"/>
  </si>
  <si>
    <t>5. Shipper / Consignee Details</t>
    <phoneticPr fontId="98" type="noConversion"/>
  </si>
  <si>
    <t>6. Number of Packages / Gross Weight (KGS)</t>
    <phoneticPr fontId="98" type="noConversion"/>
  </si>
  <si>
    <t>7. Place of Receipt / POL / POD / Final Destination</t>
    <phoneticPr fontId="98" type="noConversion"/>
  </si>
  <si>
    <t>8. Vessel / Voyage 정보 / ETD</t>
    <phoneticPr fontId="98" type="noConversion"/>
  </si>
  <si>
    <t>※ 상기 항목 중 1~4번은 MPCI 신고 후 변경이 불가한 항목으로 확인되었으며,</t>
    <phoneticPr fontId="98" type="noConversion"/>
  </si>
  <si>
    <t>현시점 기준 변경이 필요한 경우 재승인 가능 여부 및 추가 비용 발생 여부는 미확정 상태임을 안내드립니다.</t>
    <phoneticPr fontId="98" type="noConversion"/>
  </si>
  <si>
    <r>
      <t xml:space="preserve">** 전 포트 스케줄 변경 및 딜레이 심하니 클로징 연장 별도 문의 부탁 드립니다.
** 전 포트 도착지 PORT CONGESTION으로 인한 도착 및 디베닝 스케줄 지연 있습니다.
</t>
    </r>
    <r>
      <rPr>
        <b/>
        <u val="double"/>
        <sz val="18"/>
        <color rgb="FFFF0000"/>
        <rFont val="맑은 고딕"/>
        <family val="3"/>
        <charset val="129"/>
        <scheme val="minor"/>
      </rPr>
      <t>** 서류 마감 1일전부터는 캔슬 및 홀딩 시 캔슬피 발생할 수 있습니다.</t>
    </r>
    <phoneticPr fontId="98" type="noConversion"/>
  </si>
  <si>
    <t>서울: 정연자 차장 TEL. 02-7722-537 / 강다혜 사원 TEL. 02-7722-569 FAX. 02-779-5312</t>
    <phoneticPr fontId="190" type="noConversion"/>
  </si>
  <si>
    <t>부킹, 서류: america@faircon.co.kr</t>
    <phoneticPr fontId="98" type="noConversion"/>
  </si>
  <si>
    <t>DOC CLS</t>
    <phoneticPr fontId="98" type="noConversion"/>
  </si>
  <si>
    <t>BUSAN</t>
    <phoneticPr fontId="98" type="noConversion"/>
  </si>
  <si>
    <t>LONG BEACH</t>
    <phoneticPr fontId="98" type="noConversion"/>
  </si>
  <si>
    <r>
      <rPr>
        <b/>
        <sz val="16"/>
        <color indexed="8"/>
        <rFont val="Arial"/>
        <family val="2"/>
      </rPr>
      <t xml:space="preserve">LONG BEACH
LOS ANGELES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2항차</t>
    </r>
    <phoneticPr fontId="98" type="noConversion"/>
  </si>
  <si>
    <t>0014E</t>
    <phoneticPr fontId="189" type="noConversion"/>
  </si>
  <si>
    <t>7/31 AM</t>
    <phoneticPr fontId="189" type="noConversion"/>
  </si>
  <si>
    <t>8/3 AM</t>
    <phoneticPr fontId="189" type="noConversion"/>
  </si>
  <si>
    <t>HMM</t>
    <phoneticPr fontId="190" type="noConversion"/>
  </si>
  <si>
    <t>SM NINGBO</t>
    <phoneticPr fontId="190" type="noConversion"/>
  </si>
  <si>
    <t>2606E</t>
    <phoneticPr fontId="189" type="noConversion"/>
  </si>
  <si>
    <t>8/4 AM</t>
    <phoneticPr fontId="189" type="noConversion"/>
  </si>
  <si>
    <t>8/5 AM</t>
    <phoneticPr fontId="189" type="noConversion"/>
  </si>
  <si>
    <t>HMM TURQUOISE</t>
    <phoneticPr fontId="190" type="noConversion"/>
  </si>
  <si>
    <t xml:space="preserve">0011E </t>
    <phoneticPr fontId="189" type="noConversion"/>
  </si>
  <si>
    <t>8/5 AM</t>
    <phoneticPr fontId="189" type="noConversion"/>
  </si>
  <si>
    <t>8/6 AM</t>
    <phoneticPr fontId="189" type="noConversion"/>
  </si>
  <si>
    <t>HMM</t>
    <phoneticPr fontId="190" type="noConversion"/>
  </si>
  <si>
    <t>HMM TOPAZ</t>
    <phoneticPr fontId="190" type="noConversion"/>
  </si>
  <si>
    <t>0013E</t>
    <phoneticPr fontId="189" type="noConversion"/>
  </si>
  <si>
    <t>8/12 AM</t>
    <phoneticPr fontId="189" type="noConversion"/>
  </si>
  <si>
    <t>8/13 AM</t>
    <phoneticPr fontId="189" type="noConversion"/>
  </si>
  <si>
    <t>0022E</t>
    <phoneticPr fontId="189" type="noConversion"/>
  </si>
  <si>
    <t>8/19 AM</t>
    <phoneticPr fontId="189" type="noConversion"/>
  </si>
  <si>
    <t>8/20 AM</t>
    <phoneticPr fontId="189" type="noConversion"/>
  </si>
  <si>
    <t>SM BUSAN</t>
    <phoneticPr fontId="190" type="noConversion"/>
  </si>
  <si>
    <t>2605E</t>
    <phoneticPr fontId="189" type="noConversion"/>
  </si>
  <si>
    <t>8/20 AM</t>
    <phoneticPr fontId="189" type="noConversion"/>
  </si>
  <si>
    <t>SM</t>
    <phoneticPr fontId="190" type="noConversion"/>
  </si>
  <si>
    <t>HMM EMERALD</t>
    <phoneticPr fontId="190" type="noConversion"/>
  </si>
  <si>
    <t>0015E</t>
    <phoneticPr fontId="190" type="noConversion"/>
  </si>
  <si>
    <t>8/27 AM</t>
    <phoneticPr fontId="190" type="noConversion"/>
  </si>
  <si>
    <t>8/28 AM</t>
    <phoneticPr fontId="190" type="noConversion"/>
  </si>
  <si>
    <t>SM KWANGYANG</t>
    <phoneticPr fontId="190" type="noConversion"/>
  </si>
  <si>
    <t>2606E</t>
    <phoneticPr fontId="189" type="noConversion"/>
  </si>
  <si>
    <t>9/2 AM</t>
    <phoneticPr fontId="189" type="noConversion"/>
  </si>
  <si>
    <t>9/3 AM</t>
    <phoneticPr fontId="189" type="noConversion"/>
  </si>
  <si>
    <t>SM YANTIAN</t>
    <phoneticPr fontId="190" type="noConversion"/>
  </si>
  <si>
    <t>2606E</t>
    <phoneticPr fontId="190" type="noConversion"/>
  </si>
  <si>
    <t>SM LONG BEACH</t>
    <phoneticPr fontId="190" type="noConversion"/>
  </si>
  <si>
    <t>9/8 AM</t>
    <phoneticPr fontId="190" type="noConversion"/>
  </si>
  <si>
    <t>9/9 AM</t>
    <phoneticPr fontId="190" type="noConversion"/>
  </si>
  <si>
    <t>T.B.N</t>
    <phoneticPr fontId="190" type="noConversion"/>
  </si>
  <si>
    <t>반입지</t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</si>
  <si>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</si>
  <si>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</si>
  <si>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</si>
  <si>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</si>
  <si>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</si>
  <si>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</si>
  <si>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OAKLAND/SAN FRANCISCO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</si>
  <si>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</si>
  <si>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OAKLAND
SAN FRANCISCO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</t>
    </r>
    <phoneticPr fontId="98" type="noConversion"/>
  </si>
  <si>
    <t>HMM TURQUOISE</t>
    <phoneticPr fontId="190" type="noConversion"/>
  </si>
  <si>
    <t>8/3 AM</t>
    <phoneticPr fontId="189" type="noConversion"/>
  </si>
  <si>
    <t>8/4 AM</t>
    <phoneticPr fontId="189" type="noConversion"/>
  </si>
  <si>
    <t>ONE/HMM</t>
    <phoneticPr fontId="190" type="noConversion"/>
  </si>
  <si>
    <r>
      <t>HMM TOPAZ(</t>
    </r>
    <r>
      <rPr>
        <sz val="12"/>
        <rFont val="돋움"/>
        <family val="3"/>
        <charset val="129"/>
      </rPr>
      <t>변동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가능</t>
    </r>
    <r>
      <rPr>
        <sz val="12"/>
        <rFont val="Arial"/>
        <family val="2"/>
      </rPr>
      <t>)</t>
    </r>
    <phoneticPr fontId="190" type="noConversion"/>
  </si>
  <si>
    <t>0013E</t>
    <phoneticPr fontId="190" type="noConversion"/>
  </si>
  <si>
    <t>8/10 AM</t>
    <phoneticPr fontId="190" type="noConversion"/>
  </si>
  <si>
    <t>8/12 AM</t>
    <phoneticPr fontId="190" type="noConversion"/>
  </si>
  <si>
    <r>
      <t>HMM MIR(</t>
    </r>
    <r>
      <rPr>
        <sz val="12"/>
        <rFont val="돋움"/>
        <family val="3"/>
        <charset val="129"/>
      </rPr>
      <t>변동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가능</t>
    </r>
    <r>
      <rPr>
        <sz val="12"/>
        <rFont val="Arial"/>
        <family val="2"/>
      </rPr>
      <t>)</t>
    </r>
    <phoneticPr fontId="190" type="noConversion"/>
  </si>
  <si>
    <t>0022E</t>
    <phoneticPr fontId="190" type="noConversion"/>
  </si>
  <si>
    <t>8/13 AM</t>
    <phoneticPr fontId="190" type="noConversion"/>
  </si>
  <si>
    <t>8/14 AM</t>
    <phoneticPr fontId="190" type="noConversion"/>
  </si>
  <si>
    <r>
      <t>HMM EMERALD(</t>
    </r>
    <r>
      <rPr>
        <sz val="12"/>
        <rFont val="돋움"/>
        <family val="3"/>
        <charset val="129"/>
      </rPr>
      <t>변동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가능</t>
    </r>
    <r>
      <rPr>
        <sz val="12"/>
        <rFont val="Arial"/>
        <family val="2"/>
      </rPr>
      <t>)</t>
    </r>
    <phoneticPr fontId="190" type="noConversion"/>
  </si>
  <si>
    <t>8/25 AM</t>
    <phoneticPr fontId="190" type="noConversion"/>
  </si>
  <si>
    <t>8/26 AM</t>
    <phoneticPr fontId="190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</si>
  <si>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</si>
  <si>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t>TACOMA</t>
    <phoneticPr fontId="98" type="noConversion"/>
  </si>
  <si>
    <r>
      <rPr>
        <b/>
        <sz val="16"/>
        <color indexed="8"/>
        <rFont val="Arial"/>
        <family val="2"/>
      </rPr>
      <t xml:space="preserve">SEATTLE/TACOMA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 
1항차 / 목</t>
    </r>
    <r>
      <rPr>
        <sz val="10"/>
        <color indexed="10"/>
        <rFont val="맑은 고딕"/>
        <family val="3"/>
        <charset val="129"/>
      </rPr>
      <t/>
    </r>
    <phoneticPr fontId="98" type="noConversion"/>
  </si>
  <si>
    <t>HMM DRIVE</t>
    <phoneticPr fontId="190" type="noConversion"/>
  </si>
  <si>
    <t>0060E</t>
    <phoneticPr fontId="189" type="noConversion"/>
  </si>
  <si>
    <t>8/6 AM</t>
    <phoneticPr fontId="189" type="noConversion"/>
  </si>
  <si>
    <t>8/7 AM</t>
    <phoneticPr fontId="189" type="noConversion"/>
  </si>
  <si>
    <t>HMM/ONE</t>
    <phoneticPr fontId="98" type="noConversion"/>
  </si>
  <si>
    <t>ONE STRENGTH</t>
    <phoneticPr fontId="190" type="noConversion"/>
  </si>
  <si>
    <t>0002E</t>
    <phoneticPr fontId="190" type="noConversion"/>
  </si>
  <si>
    <t>ONE APUS</t>
    <phoneticPr fontId="190" type="noConversion"/>
  </si>
  <si>
    <t>0023E</t>
    <phoneticPr fontId="190" type="noConversion"/>
  </si>
  <si>
    <t>8/19 AM</t>
    <phoneticPr fontId="190" type="noConversion"/>
  </si>
  <si>
    <t>8/20 AM</t>
    <phoneticPr fontId="190" type="noConversion"/>
  </si>
  <si>
    <t>ONE MANHATTAN</t>
    <phoneticPr fontId="190" type="noConversion"/>
  </si>
  <si>
    <t>0046E</t>
    <phoneticPr fontId="190" type="noConversion"/>
  </si>
  <si>
    <t>CHICAGO</t>
    <phoneticPr fontId="98" type="noConversion"/>
  </si>
  <si>
    <r>
      <rPr>
        <b/>
        <sz val="16"/>
        <color indexed="8"/>
        <rFont val="Arial"/>
        <family val="2"/>
      </rPr>
      <t xml:space="preserve">CHICAGO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1항차 / 목</t>
    </r>
    <phoneticPr fontId="98" type="noConversion"/>
  </si>
  <si>
    <t>ONE FORWARD</t>
    <phoneticPr fontId="190" type="noConversion"/>
  </si>
  <si>
    <t>010E</t>
    <phoneticPr fontId="189" type="noConversion"/>
  </si>
  <si>
    <t xml:space="preserve">ONE </t>
    <phoneticPr fontId="190" type="noConversion"/>
  </si>
  <si>
    <t xml:space="preserve">ONE FREEDOM </t>
    <phoneticPr fontId="190" type="noConversion"/>
  </si>
  <si>
    <t>014E</t>
    <phoneticPr fontId="189" type="noConversion"/>
  </si>
  <si>
    <t>8/14 AM</t>
    <phoneticPr fontId="189" type="noConversion"/>
  </si>
  <si>
    <t>YM WORTHINESS </t>
    <phoneticPr fontId="190" type="noConversion"/>
  </si>
  <si>
    <t>002E</t>
    <phoneticPr fontId="190" type="noConversion"/>
  </si>
  <si>
    <t>8/21 AM</t>
    <phoneticPr fontId="190" type="noConversion"/>
  </si>
  <si>
    <t>HMM PEARL</t>
    <phoneticPr fontId="190" type="noConversion"/>
  </si>
  <si>
    <t>013E</t>
    <phoneticPr fontId="190" type="noConversion"/>
  </si>
  <si>
    <t>서울: 정연자 차장 TEL. 02-7722-537 / 임다빈 사원 TEL. 02-7722-608  FAX. 02-779-5312</t>
    <phoneticPr fontId="190" type="noConversion"/>
  </si>
  <si>
    <t>부킹, 서류: america@faircon.co.kr</t>
    <phoneticPr fontId="98" type="noConversion"/>
  </si>
  <si>
    <t>NEW YORK</t>
    <phoneticPr fontId="98" type="noConversion"/>
  </si>
  <si>
    <r>
      <rPr>
        <b/>
        <sz val="16"/>
        <color indexed="8"/>
        <rFont val="Arial"/>
        <family val="2"/>
      </rPr>
      <t xml:space="preserve">NEW YORK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1항차 / 수</t>
    </r>
    <phoneticPr fontId="98" type="noConversion"/>
  </si>
  <si>
    <t>ONE HENRY HUDSON</t>
    <phoneticPr fontId="190" type="noConversion"/>
  </si>
  <si>
    <t>0098E</t>
    <phoneticPr fontId="189" type="noConversion"/>
  </si>
  <si>
    <r>
      <t>HYUNDAI EARTH (</t>
    </r>
    <r>
      <rPr>
        <sz val="11"/>
        <rFont val="돋움"/>
        <family val="3"/>
        <charset val="129"/>
      </rPr>
      <t>변동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가능</t>
    </r>
    <r>
      <rPr>
        <sz val="11"/>
        <rFont val="Arial"/>
        <family val="2"/>
      </rPr>
      <t>)</t>
    </r>
    <phoneticPr fontId="190" type="noConversion"/>
  </si>
  <si>
    <t>0056E</t>
    <phoneticPr fontId="189" type="noConversion"/>
  </si>
  <si>
    <t>8/11 AM</t>
    <phoneticPr fontId="189" type="noConversion"/>
  </si>
  <si>
    <t>8/12 AM</t>
    <phoneticPr fontId="189" type="noConversion"/>
  </si>
  <si>
    <t>ONE/HMM</t>
    <phoneticPr fontId="190" type="noConversion"/>
  </si>
  <si>
    <t>YM TOGETHER</t>
    <phoneticPr fontId="190" type="noConversion"/>
  </si>
  <si>
    <t>0023E</t>
    <phoneticPr fontId="190" type="noConversion"/>
  </si>
  <si>
    <t>8/13 AM</t>
    <phoneticPr fontId="190" type="noConversion"/>
  </si>
  <si>
    <t>8/14 AM</t>
    <phoneticPr fontId="190" type="noConversion"/>
  </si>
  <si>
    <t>ONE/HMM</t>
    <phoneticPr fontId="190" type="noConversion"/>
  </si>
  <si>
    <t>SEASPAN BEYOND</t>
    <phoneticPr fontId="190" type="noConversion"/>
  </si>
  <si>
    <t>0440E</t>
    <phoneticPr fontId="190" type="noConversion"/>
  </si>
  <si>
    <t>8/20 AM</t>
    <phoneticPr fontId="190" type="noConversion"/>
  </si>
  <si>
    <t>8/21 AM</t>
    <phoneticPr fontId="190" type="noConversion"/>
  </si>
  <si>
    <t>반입지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</si>
  <si>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</si>
  <si>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t>서울: 윤소희 계장 TEL. 02-7722-560 / 임다빈 사원 TEL. 02-7722-608  FAX. 02-779-5312</t>
    <phoneticPr fontId="190" type="noConversion"/>
  </si>
  <si>
    <r>
      <t>부킹, 서류: america@faircon.co.kr</t>
    </r>
    <r>
      <rPr>
        <b/>
        <sz val="12"/>
        <color rgb="FFFF0000"/>
        <rFont val="맑은 고딕"/>
        <family val="3"/>
        <charset val="129"/>
        <scheme val="minor"/>
      </rPr>
      <t xml:space="preserve"> **CANADA // 개당 1.5톤 이상의 화물 진행 불가**</t>
    </r>
    <phoneticPr fontId="98" type="noConversion"/>
  </si>
  <si>
    <t>VESSEL</t>
    <phoneticPr fontId="98" type="noConversion"/>
  </si>
  <si>
    <t>CARGO CLS</t>
    <phoneticPr fontId="98" type="noConversion"/>
  </si>
  <si>
    <t>VANCOUVER</t>
    <phoneticPr fontId="98" type="noConversion"/>
  </si>
  <si>
    <r>
      <rPr>
        <b/>
        <sz val="16"/>
        <color indexed="8"/>
        <rFont val="Arial"/>
        <family val="2"/>
      </rPr>
      <t xml:space="preserve">VANCOUVER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</si>
  <si>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SM PORTLAND</t>
    <phoneticPr fontId="190" type="noConversion"/>
  </si>
  <si>
    <t>2606E</t>
    <phoneticPr fontId="190" type="noConversion"/>
  </si>
  <si>
    <t>8/13 AM</t>
    <phoneticPr fontId="190" type="noConversion"/>
  </si>
  <si>
    <t>8/14 AM</t>
    <phoneticPr fontId="190" type="noConversion"/>
  </si>
  <si>
    <t>SM TIANJIN</t>
    <phoneticPr fontId="190" type="noConversion"/>
  </si>
  <si>
    <t>2606E</t>
    <phoneticPr fontId="190" type="noConversion"/>
  </si>
  <si>
    <t>8/20 AM</t>
    <phoneticPr fontId="190" type="noConversion"/>
  </si>
  <si>
    <t>8/21 AM</t>
    <phoneticPr fontId="190" type="noConversion"/>
  </si>
  <si>
    <t>SM MUMBAI</t>
    <phoneticPr fontId="190" type="noConversion"/>
  </si>
  <si>
    <t>8/27 AM</t>
    <phoneticPr fontId="190" type="noConversion"/>
  </si>
  <si>
    <t>8/28 AM</t>
    <phoneticPr fontId="190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</si>
  <si>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</si>
  <si>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t>** VANCOUVER에서 TORONTO까지의 선사 레일 연결 지연 발생되고 있어 도착일 지연 가능성 있으니 참조 부탁 드립니다.</t>
    <phoneticPr fontId="190" type="noConversion"/>
  </si>
  <si>
    <t>PORT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</si>
  <si>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</si>
  <si>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</si>
  <si>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</si>
  <si>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TORONTO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</si>
  <si>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</si>
  <si>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TORONTO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</si>
  <si>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SM QINGDAO</t>
    <phoneticPr fontId="190" type="noConversion"/>
  </si>
  <si>
    <t>2606E</t>
    <phoneticPr fontId="190" type="noConversion"/>
  </si>
  <si>
    <t>8/6 AM</t>
    <phoneticPr fontId="190" type="noConversion"/>
  </si>
  <si>
    <t>8/7 AM</t>
    <phoneticPr fontId="190" type="noConversion"/>
  </si>
  <si>
    <t>SM TIANJIN</t>
    <phoneticPr fontId="190" type="noConversion"/>
  </si>
  <si>
    <t>8/20 AM</t>
    <phoneticPr fontId="190" type="noConversion"/>
  </si>
  <si>
    <t>8/21 AM</t>
    <phoneticPr fontId="190" type="noConversion"/>
  </si>
  <si>
    <t>SM MUMBAI</t>
    <phoneticPr fontId="190" type="noConversion"/>
  </si>
  <si>
    <t>8/27 AM</t>
    <phoneticPr fontId="190" type="noConversion"/>
  </si>
  <si>
    <t>8/28 AM</t>
    <phoneticPr fontId="190" type="noConversion"/>
  </si>
  <si>
    <t>** VANCOUVER에서 MONTREAL까지의 선사 레일 연결 지연 발생되고 있어 도착일 지연 가능성 있으니 참조 부탁 드립니다.</t>
    <phoneticPr fontId="190" type="noConversion"/>
  </si>
  <si>
    <t>MONTREAL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</si>
  <si>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</si>
  <si>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MONTREAL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</si>
  <si>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SM QINGDAO</t>
    <phoneticPr fontId="190" type="noConversion"/>
  </si>
  <si>
    <t>2606E</t>
    <phoneticPr fontId="190" type="noConversion"/>
  </si>
  <si>
    <t>8/6 AM</t>
    <phoneticPr fontId="190" type="noConversion"/>
  </si>
  <si>
    <t>8/7 AM</t>
    <phoneticPr fontId="190" type="noConversion"/>
  </si>
  <si>
    <t>SM PORTLAND</t>
    <phoneticPr fontId="190" type="noConversion"/>
  </si>
  <si>
    <t>8/13 AM</t>
    <phoneticPr fontId="190" type="noConversion"/>
  </si>
  <si>
    <t>8/14 AM</t>
    <phoneticPr fontId="190" type="noConversion"/>
  </si>
  <si>
    <t>SM TIANJIN</t>
    <phoneticPr fontId="190" type="noConversion"/>
  </si>
  <si>
    <t>8/20 AM</t>
    <phoneticPr fontId="190" type="noConversion"/>
  </si>
  <si>
    <t>8/21 AM</t>
    <phoneticPr fontId="190" type="noConversion"/>
  </si>
  <si>
    <t>SM MUMBAI</t>
    <phoneticPr fontId="190" type="noConversion"/>
  </si>
  <si>
    <t>8/28 AM</t>
    <phoneticPr fontId="190" type="noConversion"/>
  </si>
  <si>
    <t>!!주의 사항!!</t>
    <phoneticPr fontId="98" type="noConversion"/>
  </si>
  <si>
    <t>** 남미 전지역 면장의 총포장갯수와 실제 총포장갯수, BL의 총포장갯수가 일치해야 합니다. **
** 주의 : 브라질 PACKAGE나 BOX 표기 안됩니다. 정확한 포장 단위와 재질 확인 부탁드립니다.**
** 전 포트 방역필수이며, 브라질 WOODEN PACKAGE 진행 시 방역증명서 필요합니다. **</t>
    <phoneticPr fontId="98" type="noConversion"/>
  </si>
  <si>
    <t>서울: 장부미 계장 TEL. 02-772-2625 / 김세인 사원 TEL. 02-772-2532  FAX. 02-779-6800</t>
    <phoneticPr fontId="98" type="noConversion"/>
  </si>
  <si>
    <t>부킹, 서류: lamerica@faircon.co.kr</t>
    <phoneticPr fontId="98" type="noConversion"/>
  </si>
  <si>
    <t>COLON FREE ZONE(C.F.Z)</t>
    <phoneticPr fontId="98" type="noConversion"/>
  </si>
  <si>
    <t>ONE CRANE</t>
  </si>
  <si>
    <t>036E</t>
  </si>
  <si>
    <t>HMM</t>
    <phoneticPr fontId="98" type="noConversion"/>
  </si>
  <si>
    <t>YM WIND</t>
  </si>
  <si>
    <t>035E</t>
  </si>
  <si>
    <t>ONE IBIS</t>
  </si>
  <si>
    <t>038E</t>
  </si>
  <si>
    <t>8/14 PM</t>
    <phoneticPr fontId="98" type="noConversion"/>
  </si>
  <si>
    <t>HMM</t>
    <phoneticPr fontId="98" type="noConversion"/>
  </si>
  <si>
    <t>반입지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</si>
  <si>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</si>
  <si>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t>PORT</t>
    <phoneticPr fontId="98" type="noConversion"/>
  </si>
  <si>
    <t>VESSEL</t>
    <phoneticPr fontId="98" type="noConversion"/>
  </si>
  <si>
    <t>VOYAGE</t>
    <phoneticPr fontId="98" type="noConversion"/>
  </si>
  <si>
    <t>CARGO CLS</t>
    <phoneticPr fontId="98" type="noConversion"/>
  </si>
  <si>
    <t>CAUCEDO</t>
    <phoneticPr fontId="98" type="noConversion"/>
  </si>
  <si>
    <t>LINE</t>
    <phoneticPr fontId="98" type="noConversion"/>
  </si>
  <si>
    <r>
      <t xml:space="preserve">CAUCEDO
</t>
    </r>
    <r>
      <rPr>
        <b/>
        <sz val="12"/>
        <color indexed="8"/>
        <rFont val="Arial"/>
        <family val="2"/>
      </rPr>
      <t xml:space="preserve">(BUSAN) </t>
    </r>
    <r>
      <rPr>
        <sz val="12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DOMINICAN  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</si>
  <si>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MSC AAYA</t>
    <phoneticPr fontId="98" type="noConversion"/>
  </si>
  <si>
    <t>UX630A</t>
    <phoneticPr fontId="98" type="noConversion"/>
  </si>
  <si>
    <t>8/4 AM</t>
    <phoneticPr fontId="98" type="noConversion"/>
  </si>
  <si>
    <t>8/5 AM</t>
    <phoneticPr fontId="98" type="noConversion"/>
  </si>
  <si>
    <t>MSC GRACE</t>
    <phoneticPr fontId="98" type="noConversion"/>
  </si>
  <si>
    <t>UX631A</t>
    <phoneticPr fontId="98" type="noConversion"/>
  </si>
  <si>
    <t>MSC PERLE</t>
    <phoneticPr fontId="98" type="noConversion"/>
  </si>
  <si>
    <t>UX632A</t>
    <phoneticPr fontId="98" type="noConversion"/>
  </si>
  <si>
    <t>8/18 AM</t>
    <phoneticPr fontId="98" type="noConversion"/>
  </si>
  <si>
    <t>8/19 AM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</si>
  <si>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</si>
  <si>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t>PORT</t>
    <phoneticPr fontId="98" type="noConversion"/>
  </si>
  <si>
    <t>BUENAVENTURA</t>
    <phoneticPr fontId="98" type="noConversion"/>
  </si>
  <si>
    <t>LINE</t>
    <phoneticPr fontId="98" type="noConversion"/>
  </si>
  <si>
    <t>TENO</t>
    <phoneticPr fontId="190" type="noConversion"/>
  </si>
  <si>
    <t>2631E</t>
    <phoneticPr fontId="190" type="noConversion"/>
  </si>
  <si>
    <t>HAPAG</t>
    <phoneticPr fontId="190" type="noConversion"/>
  </si>
  <si>
    <t>SEASPAN ZAMBEZI</t>
    <phoneticPr fontId="190" type="noConversion"/>
  </si>
  <si>
    <t>2632E</t>
    <phoneticPr fontId="190" type="noConversion"/>
  </si>
  <si>
    <t>8/12 AM</t>
    <phoneticPr fontId="190" type="noConversion"/>
  </si>
  <si>
    <t>HAPAG</t>
    <phoneticPr fontId="190" type="noConversion"/>
  </si>
  <si>
    <t>POSORJA EXPRESS</t>
    <phoneticPr fontId="190" type="noConversion"/>
  </si>
  <si>
    <t>2633E</t>
    <phoneticPr fontId="190" type="noConversion"/>
  </si>
  <si>
    <t>8/18 AM</t>
    <phoneticPr fontId="190" type="noConversion"/>
  </si>
  <si>
    <t>HAPAG</t>
    <phoneticPr fontId="190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</si>
  <si>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</si>
  <si>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t>VESSEL</t>
    <phoneticPr fontId="98" type="noConversion"/>
  </si>
  <si>
    <t>VOYAGE</t>
    <phoneticPr fontId="98" type="noConversion"/>
  </si>
  <si>
    <t>DOC CLS</t>
    <phoneticPr fontId="98" type="noConversion"/>
  </si>
  <si>
    <t>CARGO CLS</t>
    <phoneticPr fontId="98" type="noConversion"/>
  </si>
  <si>
    <t>BUSAN</t>
    <phoneticPr fontId="98" type="noConversion"/>
  </si>
  <si>
    <t>GUATEMALA CITY</t>
    <phoneticPr fontId="98" type="noConversion"/>
  </si>
  <si>
    <r>
      <rPr>
        <b/>
        <sz val="16"/>
        <color indexed="8"/>
        <rFont val="Arial"/>
        <family val="2"/>
      </rPr>
      <t xml:space="preserve">GUATEMALA CITY
</t>
    </r>
    <r>
      <rPr>
        <b/>
        <sz val="12"/>
        <color indexed="8"/>
        <rFont val="Arial"/>
        <family val="2"/>
      </rPr>
      <t xml:space="preserve">(BUSAN)
GUATEMALA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</si>
  <si>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SEASPAN THAMES</t>
  </si>
  <si>
    <t>2631E</t>
  </si>
  <si>
    <t xml:space="preserve">SEASPAN ZAMBEZI </t>
  </si>
  <si>
    <t>2632E</t>
  </si>
  <si>
    <t>POSORJA EXPRESS</t>
  </si>
  <si>
    <t>2633E</t>
  </si>
  <si>
    <t>VOYAGE</t>
    <phoneticPr fontId="98" type="noConversion"/>
  </si>
  <si>
    <t>DOC CLS</t>
    <phoneticPr fontId="98" type="noConversion"/>
  </si>
  <si>
    <t>CARGO CLS</t>
    <phoneticPr fontId="98" type="noConversion"/>
  </si>
  <si>
    <r>
      <rPr>
        <b/>
        <sz val="16"/>
        <color indexed="8"/>
        <rFont val="Arial"/>
        <family val="2"/>
      </rPr>
      <t xml:space="preserve">SAN JOSE
</t>
    </r>
    <r>
      <rPr>
        <b/>
        <sz val="12"/>
        <color indexed="8"/>
        <rFont val="Arial"/>
        <family val="2"/>
      </rPr>
      <t xml:space="preserve">(BUSAN)
COSTARICA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0"/>
        <color rgb="FFFF0000"/>
        <rFont val="Arial"/>
        <family val="2"/>
      </rPr>
      <t>*</t>
    </r>
    <r>
      <rPr>
        <sz val="10"/>
        <color rgb="FFFF0000"/>
        <rFont val="맑은 고딕"/>
        <family val="3"/>
        <charset val="129"/>
      </rPr>
      <t>변동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맑은 고딕"/>
        <family val="3"/>
        <charset val="129"/>
      </rPr>
      <t>잦음</t>
    </r>
    <phoneticPr fontId="98" type="noConversion"/>
  </si>
  <si>
    <t xml:space="preserve">ONE SAPPHIRE </t>
    <phoneticPr fontId="190" type="noConversion"/>
  </si>
  <si>
    <t>MONTEVIDEO EXPRESS</t>
    <phoneticPr fontId="190" type="noConversion"/>
  </si>
  <si>
    <t>ONE SPHERE</t>
    <phoneticPr fontId="190" type="noConversion"/>
  </si>
  <si>
    <t>반입지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</si>
  <si>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</si>
  <si>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t>CARGO CLS</t>
    <phoneticPr fontId="98" type="noConversion"/>
  </si>
  <si>
    <r>
      <rPr>
        <b/>
        <sz val="16"/>
        <color indexed="8"/>
        <rFont val="Arial"/>
        <family val="2"/>
      </rPr>
      <t xml:space="preserve">MANZANILLO
</t>
    </r>
    <r>
      <rPr>
        <b/>
        <sz val="12"/>
        <color indexed="8"/>
        <rFont val="Arial"/>
        <family val="2"/>
      </rPr>
      <t>(BUSAN)</t>
    </r>
    <r>
      <rPr>
        <sz val="12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MEXICO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</si>
  <si>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ONE SAPPHIRE</t>
    <phoneticPr fontId="189" type="noConversion"/>
  </si>
  <si>
    <t>8/6 AM</t>
    <phoneticPr fontId="189" type="noConversion"/>
  </si>
  <si>
    <t>8/7 AM</t>
    <phoneticPr fontId="189" type="noConversion"/>
  </si>
  <si>
    <t>HMM</t>
    <phoneticPr fontId="189" type="noConversion"/>
  </si>
  <si>
    <t>REN JIAN 27</t>
    <phoneticPr fontId="189" type="noConversion"/>
  </si>
  <si>
    <t>2605E</t>
    <phoneticPr fontId="189" type="noConversion"/>
  </si>
  <si>
    <t>8/13 AM</t>
    <phoneticPr fontId="189" type="noConversion"/>
  </si>
  <si>
    <t>8/14 AM</t>
    <phoneticPr fontId="189" type="noConversion"/>
  </si>
  <si>
    <t>2633E</t>
    <phoneticPr fontId="190" type="noConversion"/>
  </si>
  <si>
    <t>VALPARAISO</t>
    <phoneticPr fontId="98" type="noConversion"/>
  </si>
  <si>
    <t>ONE SAPPHIRE</t>
    <phoneticPr fontId="98" type="noConversion"/>
  </si>
  <si>
    <t>2631E</t>
    <phoneticPr fontId="98" type="noConversion"/>
  </si>
  <si>
    <t>8/5 AM</t>
    <phoneticPr fontId="98" type="noConversion"/>
  </si>
  <si>
    <t>ONE</t>
    <phoneticPr fontId="98" type="noConversion"/>
  </si>
  <si>
    <t>MONTEVIDEO EXPRESS</t>
    <phoneticPr fontId="98" type="noConversion"/>
  </si>
  <si>
    <t>2632E</t>
    <phoneticPr fontId="98" type="noConversion"/>
  </si>
  <si>
    <t>8/12 AM</t>
    <phoneticPr fontId="98" type="noConversion"/>
  </si>
  <si>
    <t>ONE</t>
    <phoneticPr fontId="98" type="noConversion"/>
  </si>
  <si>
    <t>ONE SPHERE</t>
  </si>
  <si>
    <t>MSC</t>
    <phoneticPr fontId="98" type="noConversion"/>
  </si>
  <si>
    <t>VOYAGE</t>
    <phoneticPr fontId="98" type="noConversion"/>
  </si>
  <si>
    <t>IQUIQUE</t>
    <phoneticPr fontId="98" type="noConversion"/>
  </si>
  <si>
    <r>
      <rPr>
        <b/>
        <sz val="16"/>
        <color indexed="8"/>
        <rFont val="Arial"/>
        <family val="2"/>
      </rPr>
      <t xml:space="preserve">IQUIQUE
</t>
    </r>
    <r>
      <rPr>
        <b/>
        <sz val="12"/>
        <color indexed="8"/>
        <rFont val="Arial"/>
        <family val="2"/>
      </rPr>
      <t xml:space="preserve">(BUSAN)
CHILE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</si>
  <si>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 xml:space="preserve">MSC IKARIA VI </t>
    <phoneticPr fontId="98" type="noConversion"/>
  </si>
  <si>
    <t>GY632A</t>
    <phoneticPr fontId="98" type="noConversion"/>
  </si>
  <si>
    <t>MSC DYMPHNA VI</t>
    <phoneticPr fontId="98" type="noConversion"/>
  </si>
  <si>
    <t>GY633A</t>
    <phoneticPr fontId="98" type="noConversion"/>
  </si>
  <si>
    <t>8/12 AM</t>
    <phoneticPr fontId="98" type="noConversion"/>
  </si>
  <si>
    <t>8/13 AM</t>
    <phoneticPr fontId="98" type="noConversion"/>
  </si>
  <si>
    <t>MSC LORENA</t>
  </si>
  <si>
    <t>GY634A</t>
  </si>
  <si>
    <t>MSC</t>
    <phoneticPr fontId="98" type="noConversion"/>
  </si>
  <si>
    <t>CALLAO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</si>
  <si>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</si>
  <si>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>CALLAO</t>
    </r>
    <r>
      <rPr>
        <b/>
        <sz val="10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(BUSAN)
</t>
    </r>
    <r>
      <rPr>
        <b/>
        <sz val="12"/>
        <color indexed="8"/>
        <rFont val="맑은 고딕"/>
        <family val="3"/>
        <charset val="129"/>
      </rPr>
      <t xml:space="preserve">PERU  </t>
    </r>
    <r>
      <rPr>
        <sz val="10"/>
        <color indexed="8"/>
        <rFont val="맑은 고딕"/>
        <family val="3"/>
        <charset val="129"/>
      </rPr>
      <t>1항차</t>
    </r>
    <phoneticPr fontId="98" type="noConversion"/>
  </si>
  <si>
    <t>HYUNDAI FORCE</t>
    <phoneticPr fontId="98" type="noConversion"/>
  </si>
  <si>
    <t>118E</t>
    <phoneticPr fontId="98" type="noConversion"/>
  </si>
  <si>
    <t>8/6 AM</t>
    <phoneticPr fontId="98" type="noConversion"/>
  </si>
  <si>
    <t>ONE</t>
    <phoneticPr fontId="98" type="noConversion"/>
  </si>
  <si>
    <t>ONE COMPETENCE</t>
    <phoneticPr fontId="98" type="noConversion"/>
  </si>
  <si>
    <t>099E</t>
    <phoneticPr fontId="98" type="noConversion"/>
  </si>
  <si>
    <t>ONE</t>
    <phoneticPr fontId="98" type="noConversion"/>
  </si>
  <si>
    <t>CONTI CONTESSA</t>
    <phoneticPr fontId="98" type="noConversion"/>
  </si>
  <si>
    <t>026E</t>
    <phoneticPr fontId="98" type="noConversion"/>
  </si>
  <si>
    <t>8/19 AM</t>
    <phoneticPr fontId="98" type="noConversion"/>
  </si>
  <si>
    <t>8/20 AM</t>
    <phoneticPr fontId="98" type="noConversion"/>
  </si>
  <si>
    <t>반입지</t>
    <phoneticPr fontId="98" type="noConversion"/>
  </si>
  <si>
    <t>DOC CLS</t>
    <phoneticPr fontId="98" type="noConversion"/>
  </si>
  <si>
    <t>GUAYAQUIL</t>
    <phoneticPr fontId="98" type="noConversion"/>
  </si>
  <si>
    <r>
      <rPr>
        <b/>
        <sz val="16"/>
        <color indexed="8"/>
        <rFont val="Arial"/>
        <family val="2"/>
      </rPr>
      <t xml:space="preserve">GUAYAQUIL
</t>
    </r>
    <r>
      <rPr>
        <b/>
        <sz val="12"/>
        <color indexed="8"/>
        <rFont val="Arial"/>
        <family val="2"/>
      </rPr>
      <t xml:space="preserve">(BUSAN)
ECUADOR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</si>
  <si>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TENO</t>
    <phoneticPr fontId="98" type="noConversion"/>
  </si>
  <si>
    <t>2631E</t>
    <phoneticPr fontId="98" type="noConversion"/>
  </si>
  <si>
    <t>8/6 AM</t>
    <phoneticPr fontId="98" type="noConversion"/>
  </si>
  <si>
    <t>ONE</t>
    <phoneticPr fontId="98" type="noConversion"/>
  </si>
  <si>
    <t>SEASPAN ZAMBEZI</t>
    <phoneticPr fontId="98" type="noConversion"/>
  </si>
  <si>
    <t>POSORJA EXPRESS</t>
    <phoneticPr fontId="98" type="noConversion"/>
  </si>
  <si>
    <t>2633E</t>
    <phoneticPr fontId="98" type="noConversion"/>
  </si>
  <si>
    <t>PORT</t>
    <phoneticPr fontId="98" type="noConversion"/>
  </si>
  <si>
    <t>BUENOS AIRES</t>
    <phoneticPr fontId="98" type="noConversion"/>
  </si>
  <si>
    <r>
      <rPr>
        <b/>
        <sz val="16"/>
        <color indexed="8"/>
        <rFont val="Arial"/>
        <family val="2"/>
      </rPr>
      <t xml:space="preserve">BUENOS AIRES
</t>
    </r>
    <r>
      <rPr>
        <b/>
        <sz val="12"/>
        <color indexed="8"/>
        <rFont val="Arial"/>
        <family val="2"/>
      </rPr>
      <t xml:space="preserve">(BUSAN)
ARGENTINA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Arial"/>
        <family val="2"/>
      </rPr>
      <t xml:space="preserve"> *</t>
    </r>
    <r>
      <rPr>
        <sz val="10"/>
        <color rgb="FFFF0000"/>
        <rFont val="Arial"/>
        <family val="2"/>
      </rPr>
      <t>*</t>
    </r>
    <r>
      <rPr>
        <sz val="10"/>
        <color rgb="FFFF0000"/>
        <rFont val="맑은 고딕"/>
        <family val="3"/>
        <charset val="129"/>
      </rPr>
      <t>변동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맑은 고딕"/>
        <family val="3"/>
        <charset val="129"/>
      </rPr>
      <t>잦음</t>
    </r>
    <phoneticPr fontId="98" type="noConversion"/>
  </si>
  <si>
    <t>YM MUTUALITY (BRRIO TS)</t>
    <phoneticPr fontId="98" type="noConversion"/>
  </si>
  <si>
    <t>114W</t>
    <phoneticPr fontId="98" type="noConversion"/>
  </si>
  <si>
    <t>ONE MODERN (BRRIO TS)</t>
    <phoneticPr fontId="98" type="noConversion"/>
  </si>
  <si>
    <t>082W</t>
  </si>
  <si>
    <t>SEATTLE BRIDGE (BRRIO TS)</t>
    <phoneticPr fontId="98" type="noConversion"/>
  </si>
  <si>
    <t>105W</t>
    <phoneticPr fontId="98" type="noConversion"/>
  </si>
  <si>
    <t>반입지</t>
    <phoneticPr fontId="98" type="noConversion"/>
  </si>
  <si>
    <t>ITAJAI</t>
    <phoneticPr fontId="98" type="noConversion"/>
  </si>
  <si>
    <r>
      <rPr>
        <b/>
        <sz val="16"/>
        <color indexed="8"/>
        <rFont val="Arial"/>
        <family val="2"/>
      </rPr>
      <t xml:space="preserve">ITAJAI
</t>
    </r>
    <r>
      <rPr>
        <b/>
        <sz val="12"/>
        <color indexed="8"/>
        <rFont val="Arial"/>
        <family val="2"/>
      </rPr>
      <t xml:space="preserve">(BUSAN)
BRAZIL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b/>
        <sz val="12"/>
        <color indexed="8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**변동 잦음</t>
    </r>
    <phoneticPr fontId="98" type="noConversion"/>
  </si>
  <si>
    <t>YM MUTUALITY (CNSHA TS)</t>
    <phoneticPr fontId="98" type="noConversion"/>
  </si>
  <si>
    <t>114W</t>
    <phoneticPr fontId="98" type="noConversion"/>
  </si>
  <si>
    <t>ONE MODERN (CNSHA TS)</t>
    <phoneticPr fontId="98" type="noConversion"/>
  </si>
  <si>
    <t>SEATTLE BRIDGE (SGSIN TS)</t>
    <phoneticPr fontId="98" type="noConversion"/>
  </si>
  <si>
    <t>105W</t>
    <phoneticPr fontId="98" type="noConversion"/>
  </si>
  <si>
    <t>8/18 AM</t>
    <phoneticPr fontId="98" type="noConversion"/>
  </si>
  <si>
    <t>8/19 AM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</si>
  <si>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</si>
  <si>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t>VOYAGE</t>
    <phoneticPr fontId="98" type="noConversion"/>
  </si>
  <si>
    <t>SANTOS</t>
    <phoneticPr fontId="98" type="noConversion"/>
  </si>
  <si>
    <t>YM MUTUALITY</t>
    <phoneticPr fontId="190" type="noConversion"/>
  </si>
  <si>
    <t>078W</t>
    <phoneticPr fontId="190" type="noConversion"/>
  </si>
  <si>
    <t>8/6 AM</t>
    <phoneticPr fontId="190" type="noConversion"/>
  </si>
  <si>
    <t>ONE</t>
    <phoneticPr fontId="189" type="noConversion"/>
  </si>
  <si>
    <t>ONE MODERN</t>
    <phoneticPr fontId="190" type="noConversion"/>
  </si>
  <si>
    <t>082W</t>
    <phoneticPr fontId="190" type="noConversion"/>
  </si>
  <si>
    <t>8/13 AM</t>
    <phoneticPr fontId="190" type="noConversion"/>
  </si>
  <si>
    <t>SEATTLE BRIDGE</t>
    <phoneticPr fontId="190" type="noConversion"/>
  </si>
  <si>
    <t>105W</t>
    <phoneticPr fontId="190" type="noConversion"/>
  </si>
  <si>
    <t>8/21 AM</t>
    <phoneticPr fontId="190" type="noConversion"/>
  </si>
  <si>
    <t>ONE</t>
    <phoneticPr fontId="189" type="noConversion"/>
  </si>
  <si>
    <t>반입지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</si>
  <si>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</si>
  <si>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r>
      <rPr>
        <b/>
        <sz val="14"/>
        <color theme="3"/>
        <rFont val="맑은 고딕"/>
        <family val="3"/>
        <charset val="129"/>
      </rPr>
      <t xml:space="preserve"> </t>
    </r>
    <r>
      <rPr>
        <b/>
        <sz val="14"/>
        <color indexed="56"/>
        <rFont val="맑은 고딕"/>
        <family val="3"/>
        <charset val="129"/>
      </rPr>
      <t xml:space="preserve">*호주 &amp; 뉴질랜드 :  WOODEN PACKING 방역 필수 / </t>
    </r>
    <r>
      <rPr>
        <b/>
        <sz val="14"/>
        <color indexed="10"/>
        <rFont val="맑은 고딕"/>
        <family val="3"/>
        <charset val="129"/>
      </rPr>
      <t xml:space="preserve">정확한 현품 마크 부착 필수 (노마크 불가)
</t>
    </r>
    <r>
      <rPr>
        <b/>
        <sz val="12"/>
        <color indexed="60"/>
        <rFont val="맑은 고딕"/>
        <family val="3"/>
        <charset val="129"/>
      </rPr>
      <t xml:space="preserve">*더반 T/S지역 진행시 :  각 아이템별 HS CODE 및 원산지 표기된 C/I제출 필수 / 정확한 CNEE연락처 제공 필수
일본통운 CFS , 페어허브물류  : </t>
    </r>
    <r>
      <rPr>
        <b/>
        <sz val="12"/>
        <color indexed="10"/>
        <rFont val="맑은 고딕"/>
        <family val="3"/>
        <charset val="129"/>
      </rPr>
      <t>52시간 근무제로 인해 토요일 반입 불가능 !!</t>
    </r>
    <phoneticPr fontId="98" type="noConversion"/>
  </si>
  <si>
    <r>
      <t xml:space="preserve">부킹, 서류: oceania@faircon.co.kr  </t>
    </r>
    <r>
      <rPr>
        <b/>
        <sz val="12"/>
        <color indexed="10"/>
        <rFont val="맑은 고딕"/>
        <family val="3"/>
        <charset val="129"/>
      </rPr>
      <t>***매주 월요일부터 선입고 가능</t>
    </r>
    <phoneticPr fontId="98" type="noConversion"/>
  </si>
  <si>
    <t>VESSEL</t>
    <phoneticPr fontId="98" type="noConversion"/>
  </si>
  <si>
    <t>DOC CLS</t>
    <phoneticPr fontId="98" type="noConversion"/>
  </si>
  <si>
    <t>BUSAN</t>
    <phoneticPr fontId="98" type="noConversion"/>
  </si>
  <si>
    <t>MELBOURNE</t>
    <phoneticPr fontId="98" type="noConversion"/>
  </si>
  <si>
    <r>
      <rPr>
        <b/>
        <sz val="16"/>
        <color indexed="8"/>
        <rFont val="Arial"/>
        <family val="2"/>
      </rPr>
      <t xml:space="preserve">MEBOURNE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</si>
  <si>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>SKIP (BLANK SAILING)</t>
    <phoneticPr fontId="98" type="noConversion"/>
  </si>
  <si>
    <t>08/18</t>
    <phoneticPr fontId="98" type="noConversion"/>
  </si>
  <si>
    <t>SKIP (DELAY)</t>
    <phoneticPr fontId="98" type="noConversion"/>
  </si>
  <si>
    <r>
      <t>08/25 -&gt;</t>
    </r>
    <r>
      <rPr>
        <sz val="11"/>
        <color rgb="FFFF0000"/>
        <rFont val="Arial"/>
        <family val="2"/>
      </rPr>
      <t xml:space="preserve"> 09/01</t>
    </r>
    <phoneticPr fontId="98" type="noConversion"/>
  </si>
  <si>
    <t>OOCL SHANGHAI</t>
    <phoneticPr fontId="98" type="noConversion"/>
  </si>
  <si>
    <t>101S</t>
    <phoneticPr fontId="98" type="noConversion"/>
  </si>
  <si>
    <t>8/25 AM</t>
    <phoneticPr fontId="98" type="noConversion"/>
  </si>
  <si>
    <t>8/26 PM 3</t>
    <phoneticPr fontId="98" type="noConversion"/>
  </si>
  <si>
    <t>ALS JUNO</t>
    <phoneticPr fontId="98" type="noConversion"/>
  </si>
  <si>
    <t>009S</t>
    <phoneticPr fontId="98" type="noConversion"/>
  </si>
  <si>
    <t>9/1 AM</t>
    <phoneticPr fontId="98" type="noConversion"/>
  </si>
  <si>
    <t>9/2 PM 3</t>
    <phoneticPr fontId="98" type="noConversion"/>
  </si>
  <si>
    <t>**출항, 도착일 변동 잦음 !!</t>
    <phoneticPr fontId="98" type="noConversion"/>
  </si>
  <si>
    <t>SYDNEY</t>
    <phoneticPr fontId="98" type="noConversion"/>
  </si>
  <si>
    <t>009S</t>
    <phoneticPr fontId="98" type="noConversion"/>
  </si>
  <si>
    <t>반입지</t>
    <phoneticPr fontId="98" type="noConversion"/>
  </si>
  <si>
    <t>VOYAGE</t>
    <phoneticPr fontId="98" type="noConversion"/>
  </si>
  <si>
    <t>BRISBANE</t>
    <phoneticPr fontId="98" type="noConversion"/>
  </si>
  <si>
    <r>
      <rPr>
        <b/>
        <sz val="16"/>
        <color indexed="8"/>
        <rFont val="Arial"/>
        <family val="2"/>
      </rPr>
      <t xml:space="preserve">BRISBANE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</si>
  <si>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>SKIP (DELAY)</t>
    <phoneticPr fontId="98" type="noConversion"/>
  </si>
  <si>
    <r>
      <t>08/25 -&gt;</t>
    </r>
    <r>
      <rPr>
        <sz val="11"/>
        <color rgb="FFFF0000"/>
        <rFont val="Arial"/>
        <family val="2"/>
      </rPr>
      <t xml:space="preserve"> 09/01</t>
    </r>
    <phoneticPr fontId="98" type="noConversion"/>
  </si>
  <si>
    <t>OOCL SHANGHAI</t>
    <phoneticPr fontId="98" type="noConversion"/>
  </si>
  <si>
    <t>8/26 PM 3</t>
    <phoneticPr fontId="98" type="noConversion"/>
  </si>
  <si>
    <t>9/2 PM 3</t>
    <phoneticPr fontId="98" type="noConversion"/>
  </si>
  <si>
    <t>PORT</t>
    <phoneticPr fontId="98" type="noConversion"/>
  </si>
  <si>
    <t>CARGO CLS</t>
    <phoneticPr fontId="98" type="noConversion"/>
  </si>
  <si>
    <r>
      <rPr>
        <b/>
        <sz val="16"/>
        <color indexed="8"/>
        <rFont val="Arial"/>
        <family val="2"/>
      </rPr>
      <t xml:space="preserve">AUCKLAND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NEW ZEALAND</t>
    </r>
    <r>
      <rPr>
        <sz val="10"/>
        <color indexed="8"/>
        <rFont val="맑은 고딕"/>
        <family val="3"/>
        <charset val="129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</si>
  <si>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r>
      <t>08/18 -&gt;</t>
    </r>
    <r>
      <rPr>
        <sz val="11"/>
        <color rgb="FFFF0000"/>
        <rFont val="Arial"/>
        <family val="2"/>
      </rPr>
      <t xml:space="preserve"> 08/25</t>
    </r>
    <phoneticPr fontId="98" type="noConversion"/>
  </si>
  <si>
    <t>VOLANS</t>
    <phoneticPr fontId="98" type="noConversion"/>
  </si>
  <si>
    <t>8/19 PM 3</t>
    <phoneticPr fontId="98" type="noConversion"/>
  </si>
  <si>
    <t>08/25</t>
    <phoneticPr fontId="98" type="noConversion"/>
  </si>
  <si>
    <t>BF GIANT</t>
    <phoneticPr fontId="98" type="noConversion"/>
  </si>
  <si>
    <t>013S</t>
    <phoneticPr fontId="98" type="noConversion"/>
  </si>
  <si>
    <t>9/1 AM</t>
    <phoneticPr fontId="98" type="noConversion"/>
  </si>
  <si>
    <t>서울: 고명숙 차장 TEL. 02-772-2544 / 최은서 사원 TEL. 02-772-2687  FAX. 02-778-5079</t>
    <phoneticPr fontId="98" type="noConversion"/>
  </si>
  <si>
    <t>DURBAN</t>
    <phoneticPr fontId="98" type="noConversion"/>
  </si>
  <si>
    <t>YM MUTUALITY</t>
  </si>
  <si>
    <t>114W</t>
  </si>
  <si>
    <t>ONE MODERN</t>
  </si>
  <si>
    <t>SEATTLE BRIDGE</t>
  </si>
  <si>
    <t>015W</t>
  </si>
  <si>
    <t>HYUNDAI TOKYO</t>
  </si>
  <si>
    <t>165W</t>
  </si>
  <si>
    <t>8/26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</si>
</sst>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m&quot;/&quot;d;@"/>
    <numFmt numFmtId="177" formatCode="mm&quot;월&quot;\ dd&quot;일&quot;"/>
    <numFmt numFmtId="178" formatCode="_(* #,##0_);_(* \(#,##0\);_(* &quot;-&quot;_);_(@_)"/>
    <numFmt numFmtId="179" formatCode="m&quot;/&quot;d&quot;AM&quot;"/>
    <numFmt numFmtId="180" formatCode="0.000"/>
    <numFmt numFmtId="181" formatCode="0.E+00"/>
    <numFmt numFmtId="182" formatCode="m&quot;/&quot;d"/>
    <numFmt numFmtId="183" formatCode="mm\/dd"/>
    <numFmt numFmtId="184" formatCode="0.000_);[Red]\(0.000\)"/>
    <numFmt numFmtId="185" formatCode="@\ &quot;AM&quot;"/>
    <numFmt numFmtId="186" formatCode="m&quot;월&quot;\ d&quot;일&quot;"/>
    <numFmt numFmtId="187" formatCode="0_);[Red]\(0\)"/>
    <numFmt numFmtId="188" formatCode="m\/dd\ &quot;AM&quot;"/>
    <numFmt numFmtId="189" formatCode="m\/d\ &quot;AM&quot;"/>
    <numFmt numFmtId="190" formatCode="mm&quot;월 &quot;dd&quot;일&quot;"/>
    <numFmt numFmtId="191" formatCode="m\/d"/>
    <numFmt numFmtId="192" formatCode="m&quot;/&quot;d\ &quot;AM&quot;"/>
    <numFmt numFmtId="193" formatCode="m\/d;@"/>
  </numFmts>
  <fonts count="31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u/>
      <sz val="11"/>
      <color indexed="18"/>
      <name val="돋움"/>
      <family val="3"/>
      <charset val="129"/>
    </font>
    <font>
      <sz val="12"/>
      <name val="新細明體"/>
      <family val="1"/>
      <charset val="136"/>
    </font>
    <font>
      <sz val="8"/>
      <name val="맑은 고딕"/>
      <family val="3"/>
      <charset val="129"/>
    </font>
    <font>
      <b/>
      <sz val="10"/>
      <name val="Calibri"/>
      <family val="2"/>
    </font>
    <font>
      <sz val="9"/>
      <name val="新細明體"/>
      <family val="1"/>
      <charset val="136"/>
    </font>
    <font>
      <b/>
      <sz val="10"/>
      <color indexed="8"/>
      <name val="Calibri"/>
      <family val="2"/>
    </font>
    <font>
      <sz val="18"/>
      <name val="Calibri"/>
      <family val="2"/>
    </font>
    <font>
      <sz val="18"/>
      <color indexed="57"/>
      <name val="Calibri"/>
      <family val="2"/>
    </font>
    <font>
      <u/>
      <sz val="8.4"/>
      <color indexed="12"/>
      <name val="新細明體"/>
      <family val="1"/>
      <charset val="136"/>
    </font>
    <font>
      <sz val="8"/>
      <name val="Calibri"/>
      <family val="2"/>
    </font>
    <font>
      <b/>
      <sz val="8"/>
      <color indexed="8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sz val="18"/>
      <name val="Calibri"/>
      <family val="2"/>
    </font>
    <font>
      <b/>
      <sz val="18"/>
      <color indexed="8"/>
      <name val="Calibri"/>
      <family val="2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2"/>
      <name val="Arial"/>
      <family val="2"/>
    </font>
    <font>
      <sz val="18"/>
      <name val="Arial"/>
      <family val="2"/>
    </font>
    <font>
      <b/>
      <sz val="4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sz val="10"/>
      <color indexed="8"/>
      <name val="맑은 고딕"/>
      <family val="3"/>
      <charset val="129"/>
    </font>
    <font>
      <b/>
      <sz val="20"/>
      <color indexed="56"/>
      <name val="맑은 고딕"/>
      <family val="3"/>
      <charset val="129"/>
    </font>
    <font>
      <sz val="11"/>
      <color indexed="56"/>
      <name val="맑은 고딕"/>
      <family val="3"/>
      <charset val="129"/>
    </font>
    <font>
      <sz val="10"/>
      <color indexed="56"/>
      <name val="맑은 고딕"/>
      <family val="3"/>
      <charset val="129"/>
    </font>
    <font>
      <sz val="11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돋움"/>
      <family val="3"/>
      <charset val="129"/>
    </font>
    <font>
      <b/>
      <sz val="12"/>
      <color indexed="6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2"/>
      <name val="新細明體"/>
      <family val="1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u/>
      <sz val="7.5"/>
      <color indexed="12"/>
      <name val="SimSun"/>
      <charset val="134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6"/>
      <color rgb="FF00206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20"/>
      <color rgb="FFC00000"/>
      <name val="맑은 고딕"/>
      <family val="3"/>
      <charset val="129"/>
      <scheme val="minor"/>
    </font>
    <font>
      <b/>
      <sz val="16"/>
      <color rgb="FFFFFF00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8"/>
      <color rgb="FFC0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u/>
      <sz val="18"/>
      <color rgb="FF00206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20"/>
      <color rgb="FF00206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b/>
      <sz val="14"/>
      <color rgb="FF002060"/>
      <name val="맑은 고딕"/>
      <family val="3"/>
      <charset val="129"/>
      <scheme val="minor"/>
    </font>
    <font>
      <b/>
      <sz val="18"/>
      <color theme="1"/>
      <name val="Arial"/>
      <family val="2"/>
    </font>
    <font>
      <b/>
      <sz val="12"/>
      <color rgb="FFC00000"/>
      <name val="맑은 고딕"/>
      <family val="3"/>
      <charset val="129"/>
      <scheme val="minor"/>
    </font>
    <font>
      <b/>
      <sz val="13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6"/>
      <color rgb="FFFFFF00"/>
      <name val="맑은 고딕"/>
      <family val="3"/>
      <charset val="129"/>
      <scheme val="major"/>
    </font>
    <font>
      <b/>
      <sz val="20"/>
      <color rgb="FFC00000"/>
      <name val="맑은 고딕"/>
      <family val="3"/>
      <charset val="129"/>
      <scheme val="major"/>
    </font>
    <font>
      <b/>
      <sz val="14"/>
      <color rgb="FFC00000"/>
      <name val="맑은 고딕"/>
      <family val="3"/>
      <charset val="129"/>
      <scheme val="major"/>
    </font>
    <font>
      <b/>
      <sz val="12"/>
      <color indexed="8"/>
      <name val="Arial"/>
      <family val="2"/>
    </font>
    <font>
      <b/>
      <sz val="12"/>
      <color indexed="10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2"/>
      <color rgb="FFC00000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b/>
      <sz val="14"/>
      <color rgb="FFC0000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3"/>
      <color rgb="FFC00000"/>
      <name val="맑은 고딕"/>
      <family val="3"/>
      <charset val="129"/>
      <scheme val="major"/>
    </font>
    <font>
      <b/>
      <sz val="12"/>
      <color rgb="FF002060"/>
      <name val="맑은 고딕"/>
      <family val="3"/>
      <charset val="129"/>
      <scheme val="major"/>
    </font>
    <font>
      <b/>
      <sz val="11"/>
      <color rgb="FF002060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  <scheme val="major"/>
    </font>
    <font>
      <sz val="12"/>
      <color theme="1" tint="4.9989318521683403E-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b/>
      <sz val="12"/>
      <color rgb="FFC00000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  <font>
      <sz val="12"/>
      <color theme="1" tint="4.9989318521683403E-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u/>
      <sz val="12"/>
      <color rgb="FFE61ED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theme="1"/>
      <name val="맑은 고딕"/>
      <family val="3"/>
      <charset val="129"/>
      <scheme val="major"/>
    </font>
    <font>
      <sz val="12"/>
      <color theme="1"/>
      <name val="Malgun Gothic"/>
      <family val="3"/>
      <charset val="129"/>
    </font>
    <font>
      <b/>
      <u/>
      <sz val="12"/>
      <color rgb="FFC00000"/>
      <name val="맑은 고딕"/>
      <family val="3"/>
      <charset val="129"/>
    </font>
    <font>
      <b/>
      <sz val="18"/>
      <color theme="1"/>
      <name val="맑은 고딕"/>
      <family val="3"/>
      <charset val="129"/>
      <scheme val="major"/>
    </font>
    <font>
      <b/>
      <u/>
      <sz val="12"/>
      <color rgb="FFE61ED8"/>
      <name val="맑은 고딕"/>
      <family val="3"/>
      <charset val="129"/>
      <scheme val="major"/>
    </font>
    <font>
      <sz val="12"/>
      <color theme="1" tint="4.9989318521683403E-2"/>
      <name val="Malgun Gothic"/>
      <family val="3"/>
      <charset val="129"/>
    </font>
    <font>
      <b/>
      <sz val="12"/>
      <color theme="1" tint="4.9989318521683403E-2"/>
      <name val="맑은 고딕"/>
      <family val="3"/>
      <charset val="129"/>
      <scheme val="major"/>
    </font>
    <font>
      <b/>
      <sz val="13"/>
      <color indexed="8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color rgb="FF002060"/>
      <name val="맑은 고딕"/>
      <family val="3"/>
      <charset val="129"/>
      <scheme val="minor"/>
    </font>
    <font>
      <b/>
      <sz val="11"/>
      <color theme="5" tint="-0.499984740745262"/>
      <name val="맑은 고딕"/>
      <family val="3"/>
      <charset val="129"/>
    </font>
    <font>
      <b/>
      <sz val="11"/>
      <color theme="8" tint="-0.499984740745262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0"/>
      <color rgb="FFFF0000"/>
      <name val="Arial"/>
      <family val="2"/>
    </font>
    <font>
      <b/>
      <sz val="12"/>
      <color rgb="FFFF0000"/>
      <name val="맑은 고딕"/>
      <family val="3"/>
      <charset val="129"/>
      <scheme val="major"/>
    </font>
    <font>
      <sz val="11"/>
      <color rgb="FFFF0000"/>
      <name val="Arial"/>
      <family val="2"/>
    </font>
    <font>
      <b/>
      <sz val="10"/>
      <color rgb="FFC00000"/>
      <name val="맑은 고딕"/>
      <family val="3"/>
      <charset val="129"/>
      <scheme val="minor"/>
    </font>
    <font>
      <sz val="12"/>
      <color indexed="8"/>
      <name val="Arial"/>
      <family val="2"/>
    </font>
    <font>
      <b/>
      <sz val="18"/>
      <color indexed="8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ajor"/>
    </font>
    <font>
      <sz val="10"/>
      <color rgb="FF000000"/>
      <name val="Arial"/>
      <family val="2"/>
    </font>
    <font>
      <sz val="12"/>
      <color theme="1"/>
      <name val="굴림"/>
      <family val="3"/>
      <charset val="129"/>
    </font>
    <font>
      <b/>
      <sz val="12"/>
      <color rgb="FFE61ED8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12"/>
      <name val="Malgun Gothic"/>
      <family val="3"/>
      <charset val="129"/>
    </font>
    <font>
      <sz val="8"/>
      <color theme="1" tint="4.9989318521683403E-2"/>
      <name val="맑은 고딕"/>
      <family val="3"/>
      <charset val="129"/>
      <scheme val="major"/>
    </font>
    <font>
      <b/>
      <sz val="12"/>
      <name val="Arial"/>
      <family val="2"/>
    </font>
    <font>
      <b/>
      <u/>
      <sz val="14"/>
      <color rgb="FFC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8.5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6"/>
      <name val="맑은 고딕"/>
      <family val="3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u/>
      <sz val="12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12"/>
      <color rgb="FFFF0000"/>
      <name val="Segoe UI Symbol"/>
      <family val="2"/>
    </font>
    <font>
      <b/>
      <sz val="14"/>
      <color theme="3"/>
      <name val="맑은 고딕"/>
      <family val="3"/>
      <charset val="129"/>
    </font>
    <font>
      <b/>
      <sz val="14"/>
      <color indexed="56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16"/>
      <color rgb="FFFF0000"/>
      <name val="Arial"/>
      <family val="2"/>
    </font>
    <font>
      <b/>
      <sz val="11.5"/>
      <color rgb="FFE61ED8"/>
      <name val="맑은 고딕"/>
      <family val="3"/>
      <charset val="129"/>
    </font>
    <font>
      <b/>
      <sz val="11.5"/>
      <color rgb="FFE61ED8"/>
      <name val="맑은 고딕"/>
      <family val="3"/>
      <charset val="129"/>
      <scheme val="major"/>
    </font>
    <font>
      <b/>
      <sz val="11"/>
      <color rgb="FFE61ED8"/>
      <name val="맑은 고딕"/>
      <family val="3"/>
      <charset val="129"/>
      <scheme val="major"/>
    </font>
    <font>
      <b/>
      <u/>
      <sz val="11.5"/>
      <color rgb="FFE61ED8"/>
      <name val="맑은 고딕"/>
      <family val="3"/>
      <charset val="129"/>
    </font>
    <font>
      <b/>
      <sz val="11"/>
      <color rgb="FFC00000"/>
      <name val="맑은 고딕"/>
      <family val="3"/>
      <charset val="129"/>
      <scheme val="major"/>
    </font>
    <font>
      <sz val="9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u val="double"/>
      <sz val="18"/>
      <color rgb="FFFF000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</font>
    <font>
      <b/>
      <sz val="12"/>
      <color indexed="14"/>
      <name val="맑은 고딕"/>
      <family val="3"/>
      <charset val="129"/>
    </font>
    <font>
      <b/>
      <u/>
      <sz val="12"/>
      <color indexed="14"/>
      <name val="맑은 고딕"/>
      <family val="3"/>
      <charset val="129"/>
    </font>
    <font>
      <sz val="12"/>
      <color rgb="FFFF0000"/>
      <name val="Arial"/>
      <family val="2"/>
    </font>
    <font>
      <sz val="11"/>
      <color rgb="FF9C6500"/>
      <name val="맑은 고딕"/>
      <family val="2"/>
      <charset val="129"/>
      <scheme val="minor"/>
    </font>
    <font>
      <b/>
      <sz val="10"/>
      <color indexed="60"/>
      <name val="맑은 고딕"/>
      <family val="3"/>
      <charset val="129"/>
    </font>
    <font>
      <b/>
      <sz val="15"/>
      <color indexed="8"/>
      <name val="Arial"/>
      <family val="2"/>
    </font>
    <font>
      <sz val="11"/>
      <color theme="1" tint="4.9989318521683403E-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b/>
      <sz val="15"/>
      <color rgb="FFFF0000"/>
      <name val="맑은 고딕"/>
      <family val="3"/>
      <charset val="129"/>
      <scheme val="minor"/>
    </font>
    <font>
      <b/>
      <sz val="10"/>
      <color indexed="8"/>
      <name val="돋움"/>
      <family val="3"/>
      <charset val="129"/>
    </font>
    <font>
      <b/>
      <sz val="11"/>
      <color indexed="10"/>
      <name val="Arial"/>
      <family val="2"/>
    </font>
    <font>
      <b/>
      <sz val="11"/>
      <color indexed="10"/>
      <name val="돋움"/>
      <family val="3"/>
      <charset val="129"/>
    </font>
    <font>
      <sz val="10"/>
      <color indexed="8"/>
      <name val="Arial Unicode MS"/>
      <family val="3"/>
      <charset val="129"/>
    </font>
    <font>
      <sz val="11"/>
      <color rgb="FFFF0000"/>
      <name val="Arial Unicode MS"/>
      <family val="3"/>
      <charset val="129"/>
    </font>
    <font>
      <sz val="11"/>
      <color indexed="10"/>
      <name val="맑은 고딕"/>
      <family val="3"/>
      <charset val="129"/>
    </font>
    <font>
      <b/>
      <sz val="12"/>
      <color theme="1"/>
      <name val="Malgun Gothic"/>
      <family val="3"/>
      <charset val="129"/>
    </font>
    <font>
      <b/>
      <sz val="12"/>
      <color theme="1" tint="4.9989318521683403E-2"/>
      <name val="Malgun Gothic"/>
      <family val="3"/>
      <charset val="129"/>
    </font>
    <font>
      <sz val="12"/>
      <name val="돋움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indexed="64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91">
    <xf numFmtId="0" fontId="0" fillId="0" borderId="0">
      <alignment vertical="center"/>
    </xf>
    <xf numFmtId="9" fontId="143" fillId="0" borderId="0" applyFont="0" applyFill="0" applyBorder="0" applyAlignment="0" applyProtection="0">
      <alignment vertical="center"/>
    </xf>
    <xf numFmtId="178" fontId="136" fillId="0" borderId="0" applyFont="0" applyFill="0" applyBorder="0" applyAlignment="0" applyProtection="0"/>
    <xf numFmtId="41" fontId="136" fillId="0" borderId="0" applyFont="0" applyFill="0" applyBorder="0" applyAlignment="0" applyProtection="0"/>
    <xf numFmtId="41" fontId="143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7" fillId="0" borderId="0"/>
    <xf numFmtId="0" fontId="95" fillId="0" borderId="0">
      <alignment vertical="center"/>
    </xf>
    <xf numFmtId="0" fontId="95" fillId="0" borderId="0">
      <alignment vertical="center"/>
    </xf>
    <xf numFmtId="0" fontId="97" fillId="0" borderId="0"/>
    <xf numFmtId="0" fontId="94" fillId="0" borderId="0">
      <alignment vertical="center"/>
    </xf>
    <xf numFmtId="0" fontId="95" fillId="0" borderId="0">
      <alignment vertical="center"/>
    </xf>
    <xf numFmtId="0" fontId="95" fillId="0" borderId="0"/>
    <xf numFmtId="0" fontId="95" fillId="0" borderId="0"/>
    <xf numFmtId="0" fontId="143" fillId="0" borderId="0">
      <alignment vertical="center"/>
    </xf>
    <xf numFmtId="0" fontId="94" fillId="0" borderId="0">
      <alignment vertical="center"/>
    </xf>
    <xf numFmtId="0" fontId="143" fillId="0" borderId="0">
      <alignment vertical="center"/>
    </xf>
    <xf numFmtId="0" fontId="95" fillId="0" borderId="0"/>
    <xf numFmtId="0" fontId="95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5" fillId="0" borderId="0"/>
    <xf numFmtId="0" fontId="95" fillId="0" borderId="0">
      <alignment vertical="center"/>
    </xf>
    <xf numFmtId="0" fontId="95" fillId="0" borderId="0" applyNumberFormat="0" applyFont="0" applyFill="0" applyBorder="0" applyAlignment="0" applyProtection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5" fillId="0" borderId="0"/>
    <xf numFmtId="0" fontId="14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93" fillId="0" borderId="0">
      <alignment vertical="center"/>
    </xf>
    <xf numFmtId="41" fontId="93" fillId="0" borderId="0" applyFont="0" applyFill="0" applyBorder="0" applyAlignment="0" applyProtection="0">
      <alignment vertical="center"/>
    </xf>
    <xf numFmtId="0" fontId="192" fillId="8" borderId="0" applyNumberFormat="0" applyBorder="0" applyAlignment="0" applyProtection="0">
      <alignment vertical="center"/>
    </xf>
    <xf numFmtId="0" fontId="193" fillId="0" borderId="0"/>
    <xf numFmtId="0" fontId="143" fillId="0" borderId="0">
      <alignment vertical="center"/>
    </xf>
    <xf numFmtId="0" fontId="92" fillId="0" borderId="0">
      <alignment vertical="center"/>
    </xf>
    <xf numFmtId="0" fontId="91" fillId="0" borderId="0">
      <alignment vertical="center"/>
    </xf>
    <xf numFmtId="0" fontId="90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4" fillId="0" borderId="0">
      <alignment vertical="center"/>
    </xf>
    <xf numFmtId="0" fontId="83" fillId="0" borderId="0">
      <alignment vertical="center"/>
    </xf>
    <xf numFmtId="0" fontId="82" fillId="0" borderId="0">
      <alignment vertical="center"/>
    </xf>
    <xf numFmtId="0" fontId="81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3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42" fillId="0" borderId="0"/>
    <xf numFmtId="0" fontId="48" fillId="0" borderId="0">
      <alignment vertical="center"/>
    </xf>
    <xf numFmtId="0" fontId="48" fillId="0" borderId="0">
      <alignment vertical="center"/>
    </xf>
    <xf numFmtId="0" fontId="14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143" fillId="0" borderId="0">
      <alignment vertical="center"/>
    </xf>
    <xf numFmtId="0" fontId="242" fillId="10" borderId="0" applyNumberFormat="0" applyBorder="0" applyAlignment="0" applyProtection="0"/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96" fillId="12" borderId="0" applyNumberFormat="0" applyBorder="0" applyAlignment="0" applyProtection="0">
      <alignment vertical="center"/>
    </xf>
    <xf numFmtId="0" fontId="95" fillId="0" borderId="0">
      <alignment vertical="center"/>
    </xf>
    <xf numFmtId="0" fontId="1" fillId="0" borderId="0">
      <alignment vertical="center"/>
    </xf>
  </cellStyleXfs>
  <cellXfs count="1266">
    <xf numFmtId="0" fontId="0" fillId="0" borderId="0" xfId="0">
      <alignment vertical="center"/>
    </xf>
    <xf numFmtId="0" fontId="97" fillId="0" borderId="0" xfId="14"/>
    <xf numFmtId="0" fontId="99" fillId="0" borderId="0" xfId="14" applyFont="1" applyAlignment="1">
      <alignment vertical="center"/>
    </xf>
    <xf numFmtId="0" fontId="99" fillId="2" borderId="0" xfId="14" applyFont="1" applyFill="1" applyAlignment="1">
      <alignment vertical="center"/>
    </xf>
    <xf numFmtId="0" fontId="101" fillId="0" borderId="0" xfId="14" applyFont="1" applyAlignment="1">
      <alignment vertical="center"/>
    </xf>
    <xf numFmtId="0" fontId="102" fillId="0" borderId="0" xfId="14" applyFont="1" applyAlignment="1">
      <alignment vertical="center"/>
    </xf>
    <xf numFmtId="0" fontId="103" fillId="2" borderId="0" xfId="14" applyFont="1" applyFill="1" applyAlignment="1">
      <alignment vertical="center"/>
    </xf>
    <xf numFmtId="0" fontId="102" fillId="2" borderId="0" xfId="14" applyFont="1" applyFill="1" applyAlignment="1">
      <alignment vertical="center"/>
    </xf>
    <xf numFmtId="0" fontId="147" fillId="0" borderId="0" xfId="14" applyFont="1" applyAlignment="1">
      <alignment vertical="center"/>
    </xf>
    <xf numFmtId="0" fontId="105" fillId="0" borderId="0" xfId="14" applyFont="1" applyAlignment="1">
      <alignment vertical="center"/>
    </xf>
    <xf numFmtId="0" fontId="105" fillId="2" borderId="0" xfId="14" applyFont="1" applyFill="1" applyAlignment="1">
      <alignment vertical="center"/>
    </xf>
    <xf numFmtId="0" fontId="106" fillId="2" borderId="0" xfId="14" applyFont="1" applyFill="1" applyAlignment="1">
      <alignment vertical="center"/>
    </xf>
    <xf numFmtId="0" fontId="106" fillId="0" borderId="0" xfId="14" applyFont="1" applyAlignment="1">
      <alignment vertical="center"/>
    </xf>
    <xf numFmtId="0" fontId="107" fillId="0" borderId="0" xfId="14" applyFont="1" applyAlignment="1">
      <alignment vertical="center"/>
    </xf>
    <xf numFmtId="0" fontId="108" fillId="2" borderId="0" xfId="14" applyFont="1" applyFill="1" applyAlignment="1">
      <alignment vertical="center"/>
    </xf>
    <xf numFmtId="0" fontId="101" fillId="2" borderId="0" xfId="14" applyFont="1" applyFill="1" applyAlignment="1">
      <alignment vertical="center"/>
    </xf>
    <xf numFmtId="0" fontId="109" fillId="2" borderId="0" xfId="14" applyFont="1" applyFill="1" applyAlignment="1">
      <alignment vertical="center"/>
    </xf>
    <xf numFmtId="0" fontId="107" fillId="2" borderId="0" xfId="14" applyFont="1" applyFill="1" applyAlignment="1">
      <alignment vertical="center"/>
    </xf>
    <xf numFmtId="0" fontId="110" fillId="0" borderId="0" xfId="14" applyFont="1" applyAlignment="1">
      <alignment vertical="center"/>
    </xf>
    <xf numFmtId="0" fontId="97" fillId="2" borderId="0" xfId="14" applyFill="1"/>
    <xf numFmtId="0" fontId="111" fillId="3" borderId="0" xfId="14" applyFont="1" applyFill="1"/>
    <xf numFmtId="0" fontId="112" fillId="3" borderId="0" xfId="14" applyFont="1" applyFill="1"/>
    <xf numFmtId="0" fontId="97" fillId="3" borderId="0" xfId="14" applyFill="1"/>
    <xf numFmtId="0" fontId="116" fillId="0" borderId="0" xfId="14" applyFont="1" applyAlignment="1">
      <alignment horizontal="center" vertical="center" wrapText="1"/>
    </xf>
    <xf numFmtId="0" fontId="115" fillId="0" borderId="0" xfId="14" applyFont="1" applyAlignment="1">
      <alignment horizontal="center" vertical="center"/>
    </xf>
    <xf numFmtId="0" fontId="148" fillId="3" borderId="0" xfId="14" applyFont="1" applyFill="1"/>
    <xf numFmtId="0" fontId="116" fillId="3" borderId="0" xfId="14" applyFont="1" applyFill="1" applyAlignment="1">
      <alignment horizontal="left" vertical="center" wrapText="1"/>
    </xf>
    <xf numFmtId="0" fontId="117" fillId="0" borderId="0" xfId="14" applyFont="1" applyAlignment="1">
      <alignment vertical="center"/>
    </xf>
    <xf numFmtId="0" fontId="149" fillId="0" borderId="0" xfId="14" applyFont="1" applyAlignment="1">
      <alignment vertical="center"/>
    </xf>
    <xf numFmtId="0" fontId="116" fillId="0" borderId="0" xfId="14" applyFont="1" applyAlignment="1">
      <alignment vertical="center"/>
    </xf>
    <xf numFmtId="0" fontId="118" fillId="0" borderId="0" xfId="14" applyFont="1" applyAlignment="1">
      <alignment vertical="center"/>
    </xf>
    <xf numFmtId="0" fontId="119" fillId="2" borderId="0" xfId="14" applyFont="1" applyFill="1" applyAlignment="1">
      <alignment vertical="center"/>
    </xf>
    <xf numFmtId="0" fontId="120" fillId="2" borderId="0" xfId="14" applyFont="1" applyFill="1" applyAlignment="1">
      <alignment vertical="center"/>
    </xf>
    <xf numFmtId="0" fontId="116" fillId="2" borderId="0" xfId="14" applyFont="1" applyFill="1" applyAlignment="1">
      <alignment vertical="center"/>
    </xf>
    <xf numFmtId="0" fontId="117" fillId="2" borderId="0" xfId="14" applyFont="1" applyFill="1" applyAlignment="1">
      <alignment vertical="center"/>
    </xf>
    <xf numFmtId="0" fontId="120" fillId="0" borderId="0" xfId="14" applyFont="1" applyAlignment="1">
      <alignment vertical="center"/>
    </xf>
    <xf numFmtId="0" fontId="121" fillId="0" borderId="0" xfId="14" applyFont="1" applyAlignment="1">
      <alignment vertical="center"/>
    </xf>
    <xf numFmtId="0" fontId="114" fillId="0" borderId="0" xfId="14" applyFont="1" applyAlignment="1">
      <alignment vertical="center"/>
    </xf>
    <xf numFmtId="0" fontId="113" fillId="0" borderId="0" xfId="14" applyFont="1"/>
    <xf numFmtId="0" fontId="150" fillId="3" borderId="0" xfId="14" applyFont="1" applyFill="1"/>
    <xf numFmtId="0" fontId="143" fillId="0" borderId="0" xfId="11">
      <alignment vertical="center"/>
    </xf>
    <xf numFmtId="0" fontId="113" fillId="0" borderId="1" xfId="22" applyFont="1" applyBorder="1" applyAlignment="1">
      <alignment horizontal="center" vertical="center"/>
    </xf>
    <xf numFmtId="0" fontId="143" fillId="0" borderId="0" xfId="22">
      <alignment vertical="center"/>
    </xf>
    <xf numFmtId="0" fontId="0" fillId="0" borderId="0" xfId="0" applyAlignment="1">
      <alignment horizontal="center" vertical="center"/>
    </xf>
    <xf numFmtId="0" fontId="143" fillId="0" borderId="0" xfId="11" applyAlignment="1">
      <alignment horizontal="center" vertical="center"/>
    </xf>
    <xf numFmtId="0" fontId="173" fillId="0" borderId="0" xfId="0" applyFont="1">
      <alignment vertical="center"/>
    </xf>
    <xf numFmtId="176" fontId="143" fillId="0" borderId="0" xfId="22" applyNumberFormat="1">
      <alignment vertical="center"/>
    </xf>
    <xf numFmtId="176" fontId="113" fillId="0" borderId="28" xfId="22" applyNumberFormat="1" applyFont="1" applyBorder="1" applyAlignment="1">
      <alignment horizontal="center" vertical="center"/>
    </xf>
    <xf numFmtId="176" fontId="113" fillId="0" borderId="28" xfId="22" applyNumberFormat="1" applyFont="1" applyBorder="1" applyAlignment="1">
      <alignment horizontal="center" vertical="center" shrinkToFit="1"/>
    </xf>
    <xf numFmtId="0" fontId="113" fillId="0" borderId="28" xfId="22" applyFont="1" applyBorder="1" applyAlignment="1">
      <alignment horizontal="center" vertical="center" shrinkToFit="1"/>
    </xf>
    <xf numFmtId="0" fontId="176" fillId="5" borderId="1" xfId="22" applyFont="1" applyFill="1" applyBorder="1" applyAlignment="1">
      <alignment horizontal="center" vertical="center" shrinkToFit="1"/>
    </xf>
    <xf numFmtId="0" fontId="177" fillId="5" borderId="1" xfId="22" applyFont="1" applyFill="1" applyBorder="1" applyAlignment="1">
      <alignment horizontal="center" vertical="center" shrinkToFit="1"/>
    </xf>
    <xf numFmtId="0" fontId="144" fillId="0" borderId="0" xfId="11" applyFont="1" applyAlignment="1">
      <alignment horizontal="center" vertical="center"/>
    </xf>
    <xf numFmtId="0" fontId="159" fillId="0" borderId="0" xfId="0" applyFont="1">
      <alignment vertical="center"/>
    </xf>
    <xf numFmtId="177" fontId="143" fillId="0" borderId="0" xfId="22" applyNumberFormat="1">
      <alignment vertical="center"/>
    </xf>
    <xf numFmtId="180" fontId="143" fillId="0" borderId="0" xfId="22" applyNumberFormat="1">
      <alignment vertical="center"/>
    </xf>
    <xf numFmtId="0" fontId="176" fillId="5" borderId="1" xfId="11" applyFont="1" applyFill="1" applyBorder="1" applyAlignment="1">
      <alignment horizontal="center" vertical="center"/>
    </xf>
    <xf numFmtId="0" fontId="159" fillId="0" borderId="0" xfId="11" applyFont="1">
      <alignment vertical="center"/>
    </xf>
    <xf numFmtId="0" fontId="159" fillId="0" borderId="0" xfId="11" applyFont="1" applyAlignment="1">
      <alignment horizontal="center" vertical="center"/>
    </xf>
    <xf numFmtId="0" fontId="213" fillId="5" borderId="27" xfId="11" applyFont="1" applyFill="1" applyBorder="1" applyAlignment="1">
      <alignment horizontal="center" vertical="center"/>
    </xf>
    <xf numFmtId="0" fontId="213" fillId="5" borderId="32" xfId="11" applyFont="1" applyFill="1" applyBorder="1" applyAlignment="1">
      <alignment horizontal="center" vertical="center"/>
    </xf>
    <xf numFmtId="182" fontId="230" fillId="3" borderId="63" xfId="11" applyNumberFormat="1" applyFont="1" applyFill="1" applyBorder="1" applyAlignment="1">
      <alignment horizontal="center" vertical="center"/>
    </xf>
    <xf numFmtId="0" fontId="213" fillId="5" borderId="6" xfId="11" applyFont="1" applyFill="1" applyBorder="1" applyAlignment="1">
      <alignment horizontal="center" vertical="center"/>
    </xf>
    <xf numFmtId="176" fontId="230" fillId="3" borderId="62" xfId="11" applyNumberFormat="1" applyFont="1" applyFill="1" applyBorder="1" applyAlignment="1">
      <alignment horizontal="center" vertical="center"/>
    </xf>
    <xf numFmtId="177" fontId="221" fillId="3" borderId="1" xfId="11" applyNumberFormat="1" applyFont="1" applyFill="1" applyBorder="1" applyAlignment="1">
      <alignment horizontal="center" vertical="center"/>
    </xf>
    <xf numFmtId="0" fontId="159" fillId="3" borderId="0" xfId="11" applyFont="1" applyFill="1">
      <alignment vertical="center"/>
    </xf>
    <xf numFmtId="176" fontId="216" fillId="3" borderId="28" xfId="11" applyNumberFormat="1" applyFont="1" applyFill="1" applyBorder="1" applyAlignment="1">
      <alignment horizontal="center" vertical="center"/>
    </xf>
    <xf numFmtId="0" fontId="216" fillId="3" borderId="1" xfId="11" applyFont="1" applyFill="1" applyBorder="1" applyAlignment="1">
      <alignment horizontal="center" vertical="center"/>
    </xf>
    <xf numFmtId="0" fontId="213" fillId="5" borderId="28" xfId="11" applyFont="1" applyFill="1" applyBorder="1" applyAlignment="1">
      <alignment horizontal="center" vertical="center"/>
    </xf>
    <xf numFmtId="0" fontId="230" fillId="3" borderId="63" xfId="11" quotePrefix="1" applyFont="1" applyFill="1" applyBorder="1" applyAlignment="1">
      <alignment horizontal="center" vertical="center"/>
    </xf>
    <xf numFmtId="0" fontId="144" fillId="0" borderId="39" xfId="11" applyFont="1" applyBorder="1" applyAlignment="1">
      <alignment horizontal="center" vertical="center"/>
    </xf>
    <xf numFmtId="0" fontId="144" fillId="0" borderId="45" xfId="11" applyFont="1" applyBorder="1" applyAlignment="1">
      <alignment horizontal="center" vertical="center"/>
    </xf>
    <xf numFmtId="176" fontId="143" fillId="0" borderId="0" xfId="11" applyNumberFormat="1">
      <alignment vertical="center"/>
    </xf>
    <xf numFmtId="0" fontId="143" fillId="0" borderId="0" xfId="11" applyAlignment="1">
      <alignment vertical="center" shrinkToFit="1"/>
    </xf>
    <xf numFmtId="0" fontId="230" fillId="3" borderId="62" xfId="11" applyFont="1" applyFill="1" applyBorder="1" applyAlignment="1">
      <alignment horizontal="center" vertical="center" wrapText="1"/>
    </xf>
    <xf numFmtId="0" fontId="230" fillId="3" borderId="63" xfId="11" applyFont="1" applyFill="1" applyBorder="1" applyAlignment="1">
      <alignment horizontal="center" vertical="center"/>
    </xf>
    <xf numFmtId="0" fontId="113" fillId="3" borderId="1" xfId="11" quotePrefix="1" applyFont="1" applyFill="1" applyBorder="1" applyAlignment="1">
      <alignment horizontal="center" vertical="center" shrinkToFit="1"/>
    </xf>
    <xf numFmtId="0" fontId="145" fillId="0" borderId="0" xfId="41">
      <alignment vertical="center"/>
    </xf>
    <xf numFmtId="177" fontId="215" fillId="3" borderId="1" xfId="17" applyNumberFormat="1" applyFont="1" applyFill="1" applyBorder="1" applyAlignment="1">
      <alignment horizontal="center" vertical="center"/>
    </xf>
    <xf numFmtId="176" fontId="215" fillId="3" borderId="1" xfId="17" applyNumberFormat="1" applyFont="1" applyFill="1" applyBorder="1" applyAlignment="1">
      <alignment horizontal="center" vertical="center" shrinkToFit="1"/>
    </xf>
    <xf numFmtId="177" fontId="143" fillId="0" borderId="0" xfId="11" applyNumberFormat="1">
      <alignment vertical="center"/>
    </xf>
    <xf numFmtId="0" fontId="0" fillId="0" borderId="0" xfId="0" applyAlignment="1">
      <alignment vertical="center" shrinkToFit="1"/>
    </xf>
    <xf numFmtId="176" fontId="188" fillId="0" borderId="1" xfId="40" applyNumberFormat="1" applyFont="1" applyBorder="1" applyAlignment="1">
      <alignment horizontal="center" vertical="center" wrapText="1"/>
    </xf>
    <xf numFmtId="0" fontId="221" fillId="3" borderId="1" xfId="17" applyFont="1" applyFill="1" applyBorder="1" applyAlignment="1">
      <alignment horizontal="center" vertical="center"/>
    </xf>
    <xf numFmtId="0" fontId="201" fillId="3" borderId="28" xfId="11" applyFont="1" applyFill="1" applyBorder="1" applyAlignment="1">
      <alignment horizontal="center" vertical="center" wrapText="1"/>
    </xf>
    <xf numFmtId="0" fontId="221" fillId="3" borderId="28" xfId="11" applyFont="1" applyFill="1" applyBorder="1" applyAlignment="1">
      <alignment horizontal="center" vertical="center" wrapText="1" shrinkToFit="1"/>
    </xf>
    <xf numFmtId="0" fontId="234" fillId="3" borderId="63" xfId="11" applyFont="1" applyFill="1" applyBorder="1" applyAlignment="1">
      <alignment horizontal="center" vertical="center"/>
    </xf>
    <xf numFmtId="176" fontId="234" fillId="3" borderId="64" xfId="11" applyNumberFormat="1" applyFont="1" applyFill="1" applyBorder="1" applyAlignment="1">
      <alignment horizontal="center" vertical="center"/>
    </xf>
    <xf numFmtId="0" fontId="0" fillId="4" borderId="28" xfId="11" applyFont="1" applyFill="1" applyBorder="1" applyAlignment="1">
      <alignment horizontal="center" vertical="center" wrapText="1"/>
    </xf>
    <xf numFmtId="0" fontId="0" fillId="4" borderId="1" xfId="11" applyFont="1" applyFill="1" applyBorder="1" applyAlignment="1">
      <alignment horizontal="center" vertical="center"/>
    </xf>
    <xf numFmtId="0" fontId="113" fillId="0" borderId="0" xfId="11" applyFont="1">
      <alignment vertical="center"/>
    </xf>
    <xf numFmtId="0" fontId="216" fillId="3" borderId="1" xfId="16" applyFont="1" applyFill="1" applyBorder="1" applyAlignment="1">
      <alignment horizontal="center" vertical="center"/>
    </xf>
    <xf numFmtId="49" fontId="175" fillId="0" borderId="0" xfId="0" applyNumberFormat="1" applyFont="1" applyAlignment="1">
      <alignment horizontal="center" vertical="center"/>
    </xf>
    <xf numFmtId="176" fontId="126" fillId="3" borderId="1" xfId="17" applyNumberFormat="1" applyFont="1" applyFill="1" applyBorder="1" applyAlignment="1">
      <alignment horizontal="center" vertical="center"/>
    </xf>
    <xf numFmtId="0" fontId="0" fillId="0" borderId="1" xfId="11" applyFont="1" applyBorder="1" applyAlignment="1">
      <alignment horizontal="center" vertical="center"/>
    </xf>
    <xf numFmtId="0" fontId="175" fillId="4" borderId="1" xfId="11" applyFont="1" applyFill="1" applyBorder="1" applyAlignment="1">
      <alignment horizontal="center" vertical="center"/>
    </xf>
    <xf numFmtId="176" fontId="113" fillId="4" borderId="28" xfId="16" quotePrefix="1" applyNumberFormat="1" applyFont="1" applyFill="1" applyBorder="1" applyAlignment="1">
      <alignment horizontal="center" vertical="center"/>
    </xf>
    <xf numFmtId="0" fontId="0" fillId="0" borderId="0" xfId="11" applyFont="1">
      <alignment vertical="center"/>
    </xf>
    <xf numFmtId="0" fontId="221" fillId="3" borderId="1" xfId="17" quotePrefix="1" applyFont="1" applyFill="1" applyBorder="1" applyAlignment="1">
      <alignment horizontal="center" vertical="center" shrinkToFit="1"/>
    </xf>
    <xf numFmtId="0" fontId="144" fillId="0" borderId="0" xfId="11" applyFont="1">
      <alignment vertical="center"/>
    </xf>
    <xf numFmtId="0" fontId="243" fillId="3" borderId="1" xfId="11" applyFont="1" applyFill="1" applyBorder="1" applyAlignment="1">
      <alignment horizontal="center" vertical="center"/>
    </xf>
    <xf numFmtId="177" fontId="243" fillId="3" borderId="1" xfId="11" applyNumberFormat="1" applyFont="1" applyFill="1" applyBorder="1" applyAlignment="1">
      <alignment horizontal="center" vertical="center"/>
    </xf>
    <xf numFmtId="0" fontId="201" fillId="3" borderId="1" xfId="17" quotePrefix="1" applyFont="1" applyFill="1" applyBorder="1" applyAlignment="1">
      <alignment horizontal="center" vertical="center"/>
    </xf>
    <xf numFmtId="176" fontId="160" fillId="3" borderId="28" xfId="11" applyNumberFormat="1" applyFont="1" applyFill="1" applyBorder="1" applyAlignment="1">
      <alignment horizontal="center" vertical="center"/>
    </xf>
    <xf numFmtId="181" fontId="113" fillId="3" borderId="28" xfId="11" applyNumberFormat="1" applyFont="1" applyFill="1" applyBorder="1" applyAlignment="1">
      <alignment horizontal="center" vertical="center" wrapText="1" shrinkToFit="1"/>
    </xf>
    <xf numFmtId="176" fontId="160" fillId="3" borderId="1" xfId="17" applyNumberFormat="1" applyFont="1" applyFill="1" applyBorder="1" applyAlignment="1">
      <alignment horizontal="center" vertical="center"/>
    </xf>
    <xf numFmtId="0" fontId="144" fillId="4" borderId="69" xfId="11" applyFont="1" applyFill="1" applyBorder="1" applyAlignment="1">
      <alignment horizontal="center" vertical="center" wrapText="1"/>
    </xf>
    <xf numFmtId="0" fontId="241" fillId="5" borderId="1" xfId="11" applyFont="1" applyFill="1" applyBorder="1" applyAlignment="1">
      <alignment horizontal="center" vertical="center"/>
    </xf>
    <xf numFmtId="0" fontId="0" fillId="0" borderId="0" xfId="11" applyFont="1" applyAlignment="1">
      <alignment vertical="center" wrapText="1"/>
    </xf>
    <xf numFmtId="185" fontId="113" fillId="3" borderId="1" xfId="11" quotePrefix="1" applyNumberFormat="1" applyFont="1" applyFill="1" applyBorder="1" applyAlignment="1">
      <alignment horizontal="center" vertical="center" shrinkToFit="1"/>
    </xf>
    <xf numFmtId="0" fontId="241" fillId="5" borderId="28" xfId="11" applyFont="1" applyFill="1" applyBorder="1" applyAlignment="1">
      <alignment horizontal="centerContinuous" vertical="center"/>
    </xf>
    <xf numFmtId="0" fontId="241" fillId="5" borderId="31" xfId="11" applyFont="1" applyFill="1" applyBorder="1" applyAlignment="1">
      <alignment horizontal="centerContinuous" vertical="center"/>
    </xf>
    <xf numFmtId="176" fontId="230" fillId="3" borderId="64" xfId="11" applyNumberFormat="1" applyFont="1" applyFill="1" applyBorder="1" applyAlignment="1">
      <alignment horizontal="center" vertical="center"/>
    </xf>
    <xf numFmtId="176" fontId="221" fillId="3" borderId="1" xfId="17" applyNumberFormat="1" applyFont="1" applyFill="1" applyBorder="1" applyAlignment="1">
      <alignment horizontal="center" vertical="center"/>
    </xf>
    <xf numFmtId="0" fontId="160" fillId="3" borderId="0" xfId="11" applyFont="1" applyFill="1">
      <alignment vertical="center"/>
    </xf>
    <xf numFmtId="176" fontId="221" fillId="3" borderId="28" xfId="11" applyNumberFormat="1" applyFont="1" applyFill="1" applyBorder="1" applyAlignment="1">
      <alignment horizontal="center" vertical="center"/>
    </xf>
    <xf numFmtId="0" fontId="215" fillId="3" borderId="1" xfId="11" applyFont="1" applyFill="1" applyBorder="1" applyAlignment="1">
      <alignment horizontal="center" vertical="center"/>
    </xf>
    <xf numFmtId="176" fontId="215" fillId="3" borderId="39" xfId="17" applyNumberFormat="1" applyFont="1" applyFill="1" applyBorder="1" applyAlignment="1">
      <alignment horizontal="center" vertical="center" shrinkToFit="1"/>
    </xf>
    <xf numFmtId="176" fontId="215" fillId="3" borderId="31" xfId="11" applyNumberFormat="1" applyFont="1" applyFill="1" applyBorder="1" applyAlignment="1">
      <alignment horizontal="center" vertical="center"/>
    </xf>
    <xf numFmtId="176" fontId="113" fillId="3" borderId="28" xfId="11" quotePrefix="1" applyNumberFormat="1" applyFont="1" applyFill="1" applyBorder="1" applyAlignment="1">
      <alignment horizontal="centerContinuous" vertical="center" shrinkToFit="1"/>
    </xf>
    <xf numFmtId="176" fontId="113" fillId="3" borderId="31" xfId="11" quotePrefix="1" applyNumberFormat="1" applyFont="1" applyFill="1" applyBorder="1" applyAlignment="1">
      <alignment horizontal="centerContinuous" vertical="center" shrinkToFit="1"/>
    </xf>
    <xf numFmtId="0" fontId="144" fillId="0" borderId="0" xfId="11" applyFont="1" applyAlignment="1">
      <alignment horizontal="center" vertical="center" wrapText="1"/>
    </xf>
    <xf numFmtId="176" fontId="0" fillId="3" borderId="1" xfId="11" applyNumberFormat="1" applyFont="1" applyFill="1" applyBorder="1" applyAlignment="1">
      <alignment horizontal="center" vertical="center"/>
    </xf>
    <xf numFmtId="0" fontId="0" fillId="3" borderId="1" xfId="11" applyFont="1" applyFill="1" applyBorder="1" applyAlignment="1">
      <alignment horizontal="center" vertical="center"/>
    </xf>
    <xf numFmtId="0" fontId="216" fillId="3" borderId="1" xfId="11" quotePrefix="1" applyFont="1" applyFill="1" applyBorder="1" applyAlignment="1">
      <alignment horizontal="center" vertical="center"/>
    </xf>
    <xf numFmtId="0" fontId="126" fillId="4" borderId="1" xfId="11" applyFont="1" applyFill="1" applyBorder="1" applyAlignment="1">
      <alignment horizontal="center" vertical="center"/>
    </xf>
    <xf numFmtId="0" fontId="251" fillId="0" borderId="0" xfId="11" applyFont="1">
      <alignment vertical="center"/>
    </xf>
    <xf numFmtId="0" fontId="251" fillId="0" borderId="0" xfId="11" quotePrefix="1" applyFont="1">
      <alignment vertical="center"/>
    </xf>
    <xf numFmtId="0" fontId="163" fillId="0" borderId="0" xfId="11" applyFont="1">
      <alignment vertical="center"/>
    </xf>
    <xf numFmtId="0" fontId="165" fillId="0" borderId="0" xfId="11" applyFont="1">
      <alignment vertical="center"/>
    </xf>
    <xf numFmtId="0" fontId="215" fillId="3" borderId="1" xfId="11" applyFont="1" applyFill="1" applyBorder="1" applyAlignment="1">
      <alignment horizontal="center" vertical="center" wrapText="1"/>
    </xf>
    <xf numFmtId="0" fontId="234" fillId="3" borderId="63" xfId="11" quotePrefix="1" applyFont="1" applyFill="1" applyBorder="1" applyAlignment="1">
      <alignment horizontal="center" vertical="center"/>
    </xf>
    <xf numFmtId="182" fontId="234" fillId="3" borderId="63" xfId="11" applyNumberFormat="1" applyFont="1" applyFill="1" applyBorder="1" applyAlignment="1">
      <alignment horizontal="center" vertical="center"/>
    </xf>
    <xf numFmtId="0" fontId="166" fillId="0" borderId="0" xfId="11" applyFont="1">
      <alignment vertical="center"/>
    </xf>
    <xf numFmtId="0" fontId="113" fillId="3" borderId="1" xfId="11" applyFont="1" applyFill="1" applyBorder="1" applyAlignment="1">
      <alignment horizontal="center" vertical="center"/>
    </xf>
    <xf numFmtId="176" fontId="113" fillId="3" borderId="31" xfId="11" applyNumberFormat="1" applyFont="1" applyFill="1" applyBorder="1" applyAlignment="1">
      <alignment horizontal="centerContinuous" vertical="center" shrinkToFit="1"/>
    </xf>
    <xf numFmtId="176" fontId="113" fillId="3" borderId="28" xfId="11" applyNumberFormat="1" applyFont="1" applyFill="1" applyBorder="1" applyAlignment="1">
      <alignment horizontal="centerContinuous" vertical="center" shrinkToFit="1"/>
    </xf>
    <xf numFmtId="177" fontId="252" fillId="3" borderId="1" xfId="17" applyNumberFormat="1" applyFont="1" applyFill="1" applyBorder="1" applyAlignment="1">
      <alignment horizontal="center" vertical="center"/>
    </xf>
    <xf numFmtId="0" fontId="113" fillId="3" borderId="39" xfId="40" applyFont="1" applyFill="1" applyBorder="1" applyAlignment="1">
      <alignment horizontal="center" vertical="center" shrinkToFit="1"/>
    </xf>
    <xf numFmtId="0" fontId="160" fillId="3" borderId="1" xfId="11" applyFont="1" applyFill="1" applyBorder="1" applyAlignment="1">
      <alignment horizontal="center" vertical="center"/>
    </xf>
    <xf numFmtId="0" fontId="216" fillId="3" borderId="1" xfId="11" applyFont="1" applyFill="1" applyBorder="1" applyAlignment="1">
      <alignment horizontal="center" vertical="center" wrapText="1"/>
    </xf>
    <xf numFmtId="177" fontId="0" fillId="3" borderId="1" xfId="11" applyNumberFormat="1" applyFont="1" applyFill="1" applyBorder="1" applyAlignment="1">
      <alignment horizontal="center" vertical="center"/>
    </xf>
    <xf numFmtId="0" fontId="0" fillId="3" borderId="70" xfId="11" applyFont="1" applyFill="1" applyBorder="1" applyAlignment="1">
      <alignment horizontal="center" vertical="center"/>
    </xf>
    <xf numFmtId="176" fontId="0" fillId="3" borderId="31" xfId="11" applyNumberFormat="1" applyFont="1" applyFill="1" applyBorder="1" applyAlignment="1">
      <alignment horizontal="center" vertical="center"/>
    </xf>
    <xf numFmtId="0" fontId="241" fillId="5" borderId="33" xfId="11" applyFont="1" applyFill="1" applyBorder="1" applyAlignment="1">
      <alignment horizontal="centerContinuous" vertical="center"/>
    </xf>
    <xf numFmtId="176" fontId="113" fillId="3" borderId="33" xfId="11" quotePrefix="1" applyNumberFormat="1" applyFont="1" applyFill="1" applyBorder="1" applyAlignment="1">
      <alignment horizontal="centerContinuous" vertical="center" shrinkToFit="1"/>
    </xf>
    <xf numFmtId="176" fontId="113" fillId="3" borderId="33" xfId="11" applyNumberFormat="1" applyFont="1" applyFill="1" applyBorder="1" applyAlignment="1">
      <alignment horizontal="centerContinuous" vertical="center" shrinkToFit="1"/>
    </xf>
    <xf numFmtId="0" fontId="216" fillId="3" borderId="1" xfId="17" applyFont="1" applyFill="1" applyBorder="1" applyAlignment="1">
      <alignment horizontal="center" vertical="center"/>
    </xf>
    <xf numFmtId="177" fontId="216" fillId="3" borderId="1" xfId="17" applyNumberFormat="1" applyFont="1" applyFill="1" applyBorder="1" applyAlignment="1">
      <alignment horizontal="center" vertical="center"/>
    </xf>
    <xf numFmtId="176" fontId="216" fillId="3" borderId="1" xfId="17" applyNumberFormat="1" applyFont="1" applyFill="1" applyBorder="1" applyAlignment="1">
      <alignment horizontal="center" vertical="center"/>
    </xf>
    <xf numFmtId="0" fontId="216" fillId="3" borderId="0" xfId="11" applyFont="1" applyFill="1">
      <alignment vertical="center"/>
    </xf>
    <xf numFmtId="176" fontId="113" fillId="3" borderId="1" xfId="40" applyNumberFormat="1" applyFont="1" applyFill="1" applyBorder="1" applyAlignment="1">
      <alignment horizontal="center" vertical="center"/>
    </xf>
    <xf numFmtId="176" fontId="188" fillId="0" borderId="1" xfId="40" applyNumberFormat="1" applyFont="1" applyBorder="1" applyAlignment="1">
      <alignment horizontal="center" vertical="center"/>
    </xf>
    <xf numFmtId="0" fontId="256" fillId="0" borderId="0" xfId="0" applyFont="1">
      <alignment vertical="center"/>
    </xf>
    <xf numFmtId="176" fontId="0" fillId="3" borderId="1" xfId="92" applyNumberFormat="1" applyFont="1" applyFill="1" applyBorder="1" applyAlignment="1">
      <alignment horizontal="center" vertical="center" wrapText="1"/>
    </xf>
    <xf numFmtId="0" fontId="238" fillId="3" borderId="1" xfId="92" applyFont="1" applyFill="1" applyBorder="1" applyAlignment="1">
      <alignment horizontal="center" vertical="center"/>
    </xf>
    <xf numFmtId="177" fontId="238" fillId="3" borderId="1" xfId="92" applyNumberFormat="1" applyFont="1" applyFill="1" applyBorder="1" applyAlignment="1">
      <alignment horizontal="center" vertical="center"/>
    </xf>
    <xf numFmtId="176" fontId="143" fillId="3" borderId="1" xfId="92" applyNumberFormat="1" applyFont="1" applyFill="1" applyBorder="1" applyAlignment="1">
      <alignment horizontal="center" vertical="center"/>
    </xf>
    <xf numFmtId="0" fontId="216" fillId="3" borderId="28" xfId="11" applyFont="1" applyFill="1" applyBorder="1" applyAlignment="1">
      <alignment horizontal="center" vertical="center" wrapText="1"/>
    </xf>
    <xf numFmtId="186" fontId="160" fillId="3" borderId="28" xfId="11" applyNumberFormat="1" applyFont="1" applyFill="1" applyBorder="1" applyAlignment="1">
      <alignment horizontal="center" vertical="center"/>
    </xf>
    <xf numFmtId="0" fontId="230" fillId="3" borderId="28" xfId="11" applyFont="1" applyFill="1" applyBorder="1" applyAlignment="1">
      <alignment horizontal="center" vertical="center" wrapText="1"/>
    </xf>
    <xf numFmtId="0" fontId="257" fillId="3" borderId="63" xfId="11" applyFont="1" applyFill="1" applyBorder="1" applyAlignment="1">
      <alignment horizontal="center" vertical="center"/>
    </xf>
    <xf numFmtId="176" fontId="257" fillId="3" borderId="64" xfId="11" applyNumberFormat="1" applyFont="1" applyFill="1" applyBorder="1" applyAlignment="1">
      <alignment horizontal="center" vertical="center"/>
    </xf>
    <xf numFmtId="0" fontId="221" fillId="3" borderId="1" xfId="11" applyFont="1" applyFill="1" applyBorder="1" applyAlignment="1">
      <alignment horizontal="center" vertical="center"/>
    </xf>
    <xf numFmtId="177" fontId="216" fillId="3" borderId="1" xfId="11" applyNumberFormat="1" applyFont="1" applyFill="1" applyBorder="1" applyAlignment="1">
      <alignment horizontal="center" vertical="center"/>
    </xf>
    <xf numFmtId="0" fontId="252" fillId="3" borderId="1" xfId="11" applyFont="1" applyFill="1" applyBorder="1" applyAlignment="1">
      <alignment horizontal="center" vertical="center" wrapText="1"/>
    </xf>
    <xf numFmtId="176" fontId="0" fillId="3" borderId="1" xfId="92" applyNumberFormat="1" applyFont="1" applyFill="1" applyBorder="1" applyAlignment="1">
      <alignment horizontal="center" vertical="center"/>
    </xf>
    <xf numFmtId="0" fontId="242" fillId="0" borderId="30" xfId="147" applyFill="1" applyBorder="1" applyAlignment="1">
      <alignment horizontal="left" vertical="center"/>
    </xf>
    <xf numFmtId="187" fontId="143" fillId="0" borderId="0" xfId="22" applyNumberFormat="1">
      <alignment vertical="center"/>
    </xf>
    <xf numFmtId="187" fontId="143" fillId="0" borderId="0" xfId="11" applyNumberFormat="1">
      <alignment vertical="center"/>
    </xf>
    <xf numFmtId="187" fontId="0" fillId="0" borderId="0" xfId="0" applyNumberFormat="1">
      <alignment vertical="center"/>
    </xf>
    <xf numFmtId="49" fontId="143" fillId="0" borderId="0" xfId="11" applyNumberFormat="1">
      <alignment vertical="center"/>
    </xf>
    <xf numFmtId="184" fontId="0" fillId="0" borderId="0" xfId="11" applyNumberFormat="1" applyFont="1">
      <alignment vertical="center"/>
    </xf>
    <xf numFmtId="184" fontId="269" fillId="0" borderId="0" xfId="11" applyNumberFormat="1" applyFont="1">
      <alignment vertical="center"/>
    </xf>
    <xf numFmtId="0" fontId="167" fillId="5" borderId="28" xfId="11" applyFont="1" applyFill="1" applyBorder="1" applyAlignment="1">
      <alignment horizontal="centerContinuous" vertical="center"/>
    </xf>
    <xf numFmtId="177" fontId="230" fillId="3" borderId="1" xfId="11" applyNumberFormat="1" applyFont="1" applyFill="1" applyBorder="1" applyAlignment="1">
      <alignment horizontal="center" vertical="center"/>
    </xf>
    <xf numFmtId="177" fontId="234" fillId="3" borderId="1" xfId="11" applyNumberFormat="1" applyFont="1" applyFill="1" applyBorder="1" applyAlignment="1">
      <alignment horizontal="center" vertical="center"/>
    </xf>
    <xf numFmtId="176" fontId="216" fillId="3" borderId="1" xfId="11" applyNumberFormat="1" applyFont="1" applyFill="1" applyBorder="1" applyAlignment="1">
      <alignment horizontal="center" vertical="center"/>
    </xf>
    <xf numFmtId="0" fontId="226" fillId="3" borderId="1" xfId="11" quotePrefix="1" applyFont="1" applyFill="1" applyBorder="1" applyAlignment="1">
      <alignment horizontal="center" vertical="center"/>
    </xf>
    <xf numFmtId="177" fontId="226" fillId="3" borderId="1" xfId="11" applyNumberFormat="1" applyFont="1" applyFill="1" applyBorder="1" applyAlignment="1">
      <alignment horizontal="center" vertical="center"/>
    </xf>
    <xf numFmtId="176" fontId="226" fillId="3" borderId="39" xfId="17" applyNumberFormat="1" applyFont="1" applyFill="1" applyBorder="1" applyAlignment="1">
      <alignment horizontal="center" vertical="center"/>
    </xf>
    <xf numFmtId="176" fontId="226" fillId="3" borderId="26" xfId="17" applyNumberFormat="1" applyFont="1" applyFill="1" applyBorder="1" applyAlignment="1">
      <alignment horizontal="center" vertical="center"/>
    </xf>
    <xf numFmtId="0" fontId="226" fillId="3" borderId="31" xfId="11" applyFont="1" applyFill="1" applyBorder="1" applyAlignment="1">
      <alignment horizontal="center" vertical="center"/>
    </xf>
    <xf numFmtId="0" fontId="226" fillId="3" borderId="28" xfId="11" applyFont="1" applyFill="1" applyBorder="1" applyAlignment="1">
      <alignment horizontal="center" vertical="center"/>
    </xf>
    <xf numFmtId="0" fontId="152" fillId="0" borderId="0" xfId="11" applyFont="1">
      <alignment vertical="center"/>
    </xf>
    <xf numFmtId="0" fontId="188" fillId="0" borderId="0" xfId="11" applyFont="1">
      <alignment vertical="center"/>
    </xf>
    <xf numFmtId="0" fontId="274" fillId="0" borderId="0" xfId="11" applyFont="1">
      <alignment vertical="center"/>
    </xf>
    <xf numFmtId="0" fontId="175" fillId="0" borderId="0" xfId="11" applyFont="1">
      <alignment vertical="center"/>
    </xf>
    <xf numFmtId="0" fontId="276" fillId="0" borderId="0" xfId="11" applyFont="1">
      <alignment vertical="center"/>
    </xf>
    <xf numFmtId="0" fontId="157" fillId="0" borderId="0" xfId="11" applyFont="1">
      <alignment vertical="center"/>
    </xf>
    <xf numFmtId="0" fontId="128" fillId="0" borderId="0" xfId="0" applyFont="1">
      <alignment vertical="center"/>
    </xf>
    <xf numFmtId="0" fontId="118" fillId="4" borderId="1" xfId="11" applyFont="1" applyFill="1" applyBorder="1" applyAlignment="1">
      <alignment horizontal="center" vertical="center" wrapText="1"/>
    </xf>
    <xf numFmtId="0" fontId="143" fillId="0" borderId="45" xfId="11" applyBorder="1">
      <alignment vertical="center"/>
    </xf>
    <xf numFmtId="0" fontId="143" fillId="0" borderId="45" xfId="11" applyBorder="1" applyAlignment="1">
      <alignment horizontal="center" vertical="center"/>
    </xf>
    <xf numFmtId="0" fontId="160" fillId="3" borderId="1" xfId="17" quotePrefix="1" applyFont="1" applyFill="1" applyBorder="1" applyAlignment="1">
      <alignment horizontal="center" vertical="center"/>
    </xf>
    <xf numFmtId="0" fontId="159" fillId="3" borderId="1" xfId="11" applyFont="1" applyFill="1" applyBorder="1" applyAlignment="1">
      <alignment horizontal="center" vertical="center"/>
    </xf>
    <xf numFmtId="0" fontId="226" fillId="3" borderId="63" xfId="11" quotePrefix="1" applyFont="1" applyFill="1" applyBorder="1" applyAlignment="1">
      <alignment horizontal="center" vertical="center"/>
    </xf>
    <xf numFmtId="0" fontId="201" fillId="3" borderId="63" xfId="11" applyFont="1" applyFill="1" applyBorder="1" applyAlignment="1">
      <alignment horizontal="center" vertical="center"/>
    </xf>
    <xf numFmtId="182" fontId="226" fillId="3" borderId="63" xfId="11" applyNumberFormat="1" applyFont="1" applyFill="1" applyBorder="1" applyAlignment="1">
      <alignment horizontal="center" vertical="center"/>
    </xf>
    <xf numFmtId="176" fontId="226" fillId="3" borderId="62" xfId="11" applyNumberFormat="1" applyFont="1" applyFill="1" applyBorder="1" applyAlignment="1">
      <alignment horizontal="center" vertical="center"/>
    </xf>
    <xf numFmtId="0" fontId="226" fillId="3" borderId="63" xfId="11" applyFont="1" applyFill="1" applyBorder="1" applyAlignment="1">
      <alignment horizontal="center" vertical="center"/>
    </xf>
    <xf numFmtId="177" fontId="0" fillId="3" borderId="70" xfId="11" applyNumberFormat="1" applyFont="1" applyFill="1" applyBorder="1" applyAlignment="1">
      <alignment horizontal="center" vertical="center"/>
    </xf>
    <xf numFmtId="0" fontId="97" fillId="0" borderId="0" xfId="17"/>
    <xf numFmtId="176" fontId="113" fillId="3" borderId="34" xfId="40" applyNumberFormat="1" applyFont="1" applyFill="1" applyBorder="1" applyAlignment="1">
      <alignment horizontal="center" vertical="center"/>
    </xf>
    <xf numFmtId="177" fontId="0" fillId="0" borderId="0" xfId="11" applyNumberFormat="1" applyFont="1">
      <alignment vertical="center"/>
    </xf>
    <xf numFmtId="0" fontId="221" fillId="3" borderId="54" xfId="16" quotePrefix="1" applyFont="1" applyFill="1" applyBorder="1" applyAlignment="1">
      <alignment horizontal="center" vertical="center"/>
    </xf>
    <xf numFmtId="177" fontId="221" fillId="3" borderId="1" xfId="17" applyNumberFormat="1" applyFont="1" applyFill="1" applyBorder="1" applyAlignment="1">
      <alignment horizontal="center" vertical="center" shrinkToFit="1"/>
    </xf>
    <xf numFmtId="176" fontId="221" fillId="3" borderId="1" xfId="17" applyNumberFormat="1" applyFont="1" applyFill="1" applyBorder="1" applyAlignment="1">
      <alignment horizontal="center" vertical="center" shrinkToFit="1"/>
    </xf>
    <xf numFmtId="176" fontId="221" fillId="3" borderId="28" xfId="11" applyNumberFormat="1" applyFont="1" applyFill="1" applyBorder="1" applyAlignment="1">
      <alignment horizontal="center" vertical="center" shrinkToFit="1"/>
    </xf>
    <xf numFmtId="0" fontId="221" fillId="3" borderId="9" xfId="11" applyFont="1" applyFill="1" applyBorder="1" applyAlignment="1">
      <alignment horizontal="center" vertical="center"/>
    </xf>
    <xf numFmtId="0" fontId="160" fillId="3" borderId="28" xfId="11" applyFont="1" applyFill="1" applyBorder="1" applyAlignment="1">
      <alignment horizontal="center" vertical="center" wrapText="1"/>
    </xf>
    <xf numFmtId="0" fontId="216" fillId="0" borderId="1" xfId="11" applyFont="1" applyBorder="1" applyAlignment="1">
      <alignment horizontal="center" vertical="center"/>
    </xf>
    <xf numFmtId="176" fontId="221" fillId="0" borderId="1" xfId="17" applyNumberFormat="1" applyFont="1" applyBorder="1" applyAlignment="1">
      <alignment horizontal="center" vertical="center"/>
    </xf>
    <xf numFmtId="176" fontId="221" fillId="0" borderId="28" xfId="17" applyNumberFormat="1" applyFont="1" applyBorder="1" applyAlignment="1">
      <alignment horizontal="center" vertical="center"/>
    </xf>
    <xf numFmtId="176" fontId="216" fillId="0" borderId="28" xfId="11" applyNumberFormat="1" applyFont="1" applyBorder="1" applyAlignment="1">
      <alignment horizontal="center" vertical="center"/>
    </xf>
    <xf numFmtId="0" fontId="169" fillId="0" borderId="0" xfId="11" applyFont="1" applyFill="1" applyBorder="1" applyAlignment="1">
      <alignment horizontal="center" vertical="center"/>
    </xf>
    <xf numFmtId="0" fontId="185" fillId="0" borderId="0" xfId="11" applyFont="1" applyFill="1" applyBorder="1" applyAlignment="1">
      <alignment horizontal="center" vertical="center" wrapText="1"/>
    </xf>
    <xf numFmtId="0" fontId="143" fillId="0" borderId="0" xfId="11" applyFill="1">
      <alignment vertical="center"/>
    </xf>
    <xf numFmtId="0" fontId="143" fillId="0" borderId="0" xfId="11" applyBorder="1">
      <alignment vertical="center"/>
    </xf>
    <xf numFmtId="0" fontId="143" fillId="3" borderId="1" xfId="11" applyFont="1" applyFill="1" applyBorder="1" applyAlignment="1">
      <alignment horizontal="center" vertical="center"/>
    </xf>
    <xf numFmtId="176" fontId="143" fillId="3" borderId="1" xfId="11" applyNumberFormat="1" applyFont="1" applyFill="1" applyBorder="1" applyAlignment="1">
      <alignment horizontal="center" vertical="center"/>
    </xf>
    <xf numFmtId="177" fontId="143" fillId="3" borderId="1" xfId="11" applyNumberFormat="1" applyFont="1" applyFill="1" applyBorder="1" applyAlignment="1">
      <alignment horizontal="center" vertical="center"/>
    </xf>
    <xf numFmtId="0" fontId="143" fillId="3" borderId="70" xfId="11" applyFont="1" applyFill="1" applyBorder="1" applyAlignment="1">
      <alignment horizontal="center" vertical="center"/>
    </xf>
    <xf numFmtId="177" fontId="143" fillId="3" borderId="70" xfId="11" applyNumberFormat="1" applyFont="1" applyFill="1" applyBorder="1" applyAlignment="1">
      <alignment horizontal="center" vertical="center"/>
    </xf>
    <xf numFmtId="176" fontId="143" fillId="3" borderId="70" xfId="11" applyNumberFormat="1" applyFont="1" applyFill="1" applyBorder="1" applyAlignment="1">
      <alignment horizontal="center" vertical="center"/>
    </xf>
    <xf numFmtId="176" fontId="143" fillId="3" borderId="71" xfId="11" applyNumberFormat="1" applyFont="1" applyFill="1" applyBorder="1" applyAlignment="1">
      <alignment horizontal="center" vertical="center"/>
    </xf>
    <xf numFmtId="176" fontId="143" fillId="3" borderId="72" xfId="11" applyNumberFormat="1" applyFont="1" applyFill="1" applyBorder="1" applyAlignment="1">
      <alignment horizontal="center" vertical="center"/>
    </xf>
    <xf numFmtId="0" fontId="144" fillId="0" borderId="0" xfId="11" applyFont="1" applyBorder="1" applyAlignment="1">
      <alignment horizontal="center" vertical="center"/>
    </xf>
    <xf numFmtId="0" fontId="143" fillId="0" borderId="0" xfId="11" applyFont="1">
      <alignment vertical="center"/>
    </xf>
    <xf numFmtId="0" fontId="169" fillId="0" borderId="30" xfId="11" applyFont="1" applyFill="1" applyBorder="1" applyAlignment="1">
      <alignment horizontal="center" vertical="center"/>
    </xf>
    <xf numFmtId="0" fontId="172" fillId="0" borderId="30" xfId="11" applyFont="1" applyFill="1" applyBorder="1" applyAlignment="1">
      <alignment horizontal="left" vertical="center"/>
    </xf>
    <xf numFmtId="0" fontId="0" fillId="0" borderId="1" xfId="11" applyFont="1" applyFill="1" applyBorder="1" applyAlignment="1">
      <alignment horizontal="center" vertical="center"/>
    </xf>
    <xf numFmtId="176" fontId="160" fillId="3" borderId="1" xfId="40" applyNumberFormat="1" applyFont="1" applyFill="1" applyBorder="1" applyAlignment="1" applyProtection="1">
      <alignment horizontal="center" vertical="center"/>
    </xf>
    <xf numFmtId="0" fontId="159" fillId="0" borderId="28" xfId="11" applyFont="1" applyFill="1" applyBorder="1" applyAlignment="1">
      <alignment horizontal="center" vertical="center"/>
    </xf>
    <xf numFmtId="0" fontId="160" fillId="3" borderId="28" xfId="11" applyNumberFormat="1" applyFont="1" applyFill="1" applyBorder="1" applyAlignment="1">
      <alignment horizontal="center" vertical="center"/>
    </xf>
    <xf numFmtId="0" fontId="113" fillId="0" borderId="1" xfId="146" applyFont="1" applyFill="1" applyBorder="1" applyAlignment="1">
      <alignment horizontal="center" vertical="center" wrapText="1"/>
    </xf>
    <xf numFmtId="0" fontId="113" fillId="0" borderId="1" xfId="146" applyFont="1" applyFill="1" applyBorder="1" applyAlignment="1">
      <alignment horizontal="center" vertical="center"/>
    </xf>
    <xf numFmtId="176" fontId="113" fillId="0" borderId="1" xfId="40" applyNumberFormat="1" applyFont="1" applyFill="1" applyBorder="1" applyAlignment="1" applyProtection="1">
      <alignment horizontal="center" vertical="center"/>
    </xf>
    <xf numFmtId="0" fontId="113" fillId="0" borderId="39" xfId="40" applyFont="1" applyFill="1" applyBorder="1" applyAlignment="1">
      <alignment horizontal="center" vertical="center" shrinkToFit="1"/>
    </xf>
    <xf numFmtId="0" fontId="113" fillId="0" borderId="34" xfId="146" applyFont="1" applyFill="1" applyBorder="1" applyAlignment="1">
      <alignment horizontal="center" vertical="center" wrapText="1"/>
    </xf>
    <xf numFmtId="0" fontId="0" fillId="0" borderId="1" xfId="11" quotePrefix="1" applyFont="1" applyFill="1" applyBorder="1" applyAlignment="1">
      <alignment horizontal="center" vertical="center"/>
    </xf>
    <xf numFmtId="0" fontId="126" fillId="0" borderId="1" xfId="17" quotePrefix="1" applyFont="1" applyFill="1" applyBorder="1" applyAlignment="1">
      <alignment horizontal="center" vertical="center"/>
    </xf>
    <xf numFmtId="179" fontId="126" fillId="0" borderId="1" xfId="17" applyNumberFormat="1" applyFont="1" applyFill="1" applyBorder="1" applyAlignment="1">
      <alignment horizontal="center" vertical="center"/>
    </xf>
    <xf numFmtId="0" fontId="126" fillId="0" borderId="1" xfId="17" applyFont="1" applyFill="1" applyBorder="1" applyAlignment="1">
      <alignment horizontal="center" vertical="center"/>
    </xf>
    <xf numFmtId="176" fontId="126" fillId="0" borderId="1" xfId="17" applyNumberFormat="1" applyFont="1" applyFill="1" applyBorder="1" applyAlignment="1">
      <alignment horizontal="center" vertical="center"/>
    </xf>
    <xf numFmtId="176" fontId="243" fillId="3" borderId="1" xfId="11" applyNumberFormat="1" applyFont="1" applyFill="1" applyBorder="1" applyAlignment="1" applyProtection="1">
      <alignment horizontal="center" vertical="center" wrapText="1" shrinkToFit="1"/>
    </xf>
    <xf numFmtId="176" fontId="243" fillId="3" borderId="1" xfId="11" applyNumberFormat="1" applyFont="1" applyFill="1" applyBorder="1" applyAlignment="1" applyProtection="1">
      <alignment horizontal="center" vertical="center"/>
    </xf>
    <xf numFmtId="176" fontId="243" fillId="0" borderId="1" xfId="11" applyNumberFormat="1" applyFont="1" applyFill="1" applyBorder="1" applyAlignment="1">
      <alignment horizontal="center" vertical="center"/>
    </xf>
    <xf numFmtId="176" fontId="238" fillId="3" borderId="1" xfId="92" applyNumberFormat="1" applyFont="1" applyFill="1" applyBorder="1" applyAlignment="1" applyProtection="1">
      <alignment horizontal="center" vertical="center"/>
    </xf>
    <xf numFmtId="0" fontId="173" fillId="0" borderId="0" xfId="0" applyFont="1" applyAlignment="1">
      <alignment vertical="center"/>
    </xf>
    <xf numFmtId="0" fontId="177" fillId="0" borderId="0" xfId="0" applyFont="1" applyAlignment="1">
      <alignment vertical="center"/>
    </xf>
    <xf numFmtId="0" fontId="143" fillId="4" borderId="0" xfId="11" applyFont="1" applyFill="1">
      <alignment vertical="center"/>
    </xf>
    <xf numFmtId="0" fontId="151" fillId="4" borderId="45" xfId="11" applyFont="1" applyFill="1" applyBorder="1" applyAlignment="1">
      <alignment vertical="center"/>
    </xf>
    <xf numFmtId="0" fontId="155" fillId="4" borderId="0" xfId="11" applyFont="1" applyFill="1" applyBorder="1" applyAlignment="1">
      <alignment horizontal="left" vertical="center"/>
    </xf>
    <xf numFmtId="0" fontId="195" fillId="4" borderId="0" xfId="11" applyFont="1" applyFill="1" applyBorder="1" applyAlignment="1">
      <alignment horizontal="left" vertical="center" wrapText="1"/>
    </xf>
    <xf numFmtId="177" fontId="251" fillId="0" borderId="0" xfId="11" applyNumberFormat="1" applyFont="1" applyFill="1">
      <alignment vertical="center"/>
    </xf>
    <xf numFmtId="0" fontId="251" fillId="0" borderId="0" xfId="11" applyFont="1" applyFill="1">
      <alignment vertical="center"/>
    </xf>
    <xf numFmtId="0" fontId="144" fillId="0" borderId="0" xfId="11" applyNumberFormat="1" applyFont="1">
      <alignment vertical="center"/>
    </xf>
    <xf numFmtId="177" fontId="143" fillId="0" borderId="0" xfId="11" applyNumberFormat="1" applyFont="1" applyFill="1">
      <alignment vertical="center"/>
    </xf>
    <xf numFmtId="0" fontId="151" fillId="4" borderId="0" xfId="11" applyFont="1" applyFill="1" applyBorder="1" applyAlignment="1">
      <alignment horizontal="left" vertical="center"/>
    </xf>
    <xf numFmtId="0" fontId="144" fillId="4" borderId="0" xfId="11" applyFont="1" applyFill="1" applyBorder="1" applyAlignment="1">
      <alignment horizontal="center" vertical="center"/>
    </xf>
    <xf numFmtId="0" fontId="143" fillId="4" borderId="0" xfId="11" applyNumberFormat="1" applyFont="1" applyFill="1">
      <alignment vertical="center"/>
    </xf>
    <xf numFmtId="0" fontId="163" fillId="0" borderId="0" xfId="11" applyNumberFormat="1" applyFont="1">
      <alignment vertical="center"/>
    </xf>
    <xf numFmtId="0" fontId="143" fillId="0" borderId="0" xfId="11" applyNumberFormat="1" applyFont="1">
      <alignment vertical="center"/>
    </xf>
    <xf numFmtId="0" fontId="222" fillId="4" borderId="0" xfId="11" applyFont="1" applyFill="1" applyBorder="1" applyAlignment="1">
      <alignment horizontal="left" vertical="center"/>
    </xf>
    <xf numFmtId="0" fontId="177" fillId="4" borderId="0" xfId="11" applyFont="1" applyFill="1" applyBorder="1" applyAlignment="1">
      <alignment horizontal="center" vertical="center" wrapText="1"/>
    </xf>
    <xf numFmtId="0" fontId="143" fillId="4" borderId="0" xfId="11" applyFont="1" applyFill="1" applyBorder="1">
      <alignment vertical="center"/>
    </xf>
    <xf numFmtId="0" fontId="143" fillId="0" borderId="0" xfId="11" applyFont="1" applyFill="1">
      <alignment vertical="center"/>
    </xf>
    <xf numFmtId="0" fontId="144" fillId="4" borderId="0" xfId="11" applyFont="1" applyFill="1" applyBorder="1" applyAlignment="1">
      <alignment horizontal="center" vertical="center" wrapText="1"/>
    </xf>
    <xf numFmtId="0" fontId="144" fillId="0" borderId="0" xfId="11" applyFont="1" applyFill="1">
      <alignment vertical="center"/>
    </xf>
    <xf numFmtId="177" fontId="143" fillId="0" borderId="0" xfId="11" applyNumberFormat="1" applyFill="1">
      <alignment vertical="center"/>
    </xf>
    <xf numFmtId="0" fontId="167" fillId="4" borderId="0" xfId="11" applyFont="1" applyFill="1" applyBorder="1" applyAlignment="1">
      <alignment horizontal="left" vertical="center"/>
    </xf>
    <xf numFmtId="0" fontId="241" fillId="4" borderId="0" xfId="11" applyFont="1" applyFill="1" applyBorder="1" applyAlignment="1">
      <alignment horizontal="center" vertical="center"/>
    </xf>
    <xf numFmtId="0" fontId="241" fillId="4" borderId="0" xfId="11" applyFont="1" applyFill="1" applyBorder="1" applyAlignment="1">
      <alignment horizontal="center" vertical="center" wrapText="1"/>
    </xf>
    <xf numFmtId="0" fontId="143" fillId="0" borderId="0" xfId="11" applyFill="1" applyBorder="1">
      <alignment vertical="center"/>
    </xf>
    <xf numFmtId="176" fontId="113" fillId="0" borderId="1" xfId="17" applyNumberFormat="1" applyFont="1" applyFill="1" applyBorder="1" applyAlignment="1">
      <alignment horizontal="center" vertical="center"/>
    </xf>
    <xf numFmtId="176" fontId="113" fillId="0" borderId="28" xfId="11" quotePrefix="1" applyNumberFormat="1" applyFont="1" applyFill="1" applyBorder="1" applyAlignment="1">
      <alignment horizontal="centerContinuous" vertical="center" shrinkToFit="1"/>
    </xf>
    <xf numFmtId="176" fontId="113" fillId="0" borderId="31" xfId="11" quotePrefix="1" applyNumberFormat="1" applyFont="1" applyFill="1" applyBorder="1" applyAlignment="1">
      <alignment horizontal="centerContinuous" vertical="center" shrinkToFit="1"/>
    </xf>
    <xf numFmtId="176" fontId="259" fillId="0" borderId="31" xfId="11" quotePrefix="1" applyNumberFormat="1" applyFont="1" applyFill="1" applyBorder="1" applyAlignment="1">
      <alignment horizontal="centerContinuous" vertical="center" shrinkToFit="1"/>
    </xf>
    <xf numFmtId="176" fontId="113" fillId="0" borderId="33" xfId="11" quotePrefix="1" applyNumberFormat="1" applyFont="1" applyFill="1" applyBorder="1" applyAlignment="1">
      <alignment horizontal="centerContinuous" vertical="center" shrinkToFit="1"/>
    </xf>
    <xf numFmtId="0" fontId="113" fillId="0" borderId="1" xfId="11" applyFont="1" applyFill="1" applyBorder="1" applyAlignment="1">
      <alignment horizontal="center" vertical="center"/>
    </xf>
    <xf numFmtId="0" fontId="157" fillId="4" borderId="0" xfId="11" applyFont="1" applyFill="1" applyBorder="1" applyAlignment="1">
      <alignment horizontal="center" vertical="center" wrapText="1"/>
    </xf>
    <xf numFmtId="0" fontId="113" fillId="0" borderId="1" xfId="11" quotePrefix="1" applyFont="1" applyFill="1" applyBorder="1" applyAlignment="1">
      <alignment horizontal="center" vertical="center" wrapText="1" shrinkToFit="1"/>
    </xf>
    <xf numFmtId="185" fontId="113" fillId="0" borderId="1" xfId="11" quotePrefix="1" applyNumberFormat="1" applyFont="1" applyFill="1" applyBorder="1" applyAlignment="1">
      <alignment horizontal="center" vertical="center" shrinkToFit="1"/>
    </xf>
    <xf numFmtId="0" fontId="167" fillId="4" borderId="0" xfId="11" applyFont="1" applyFill="1" applyBorder="1" applyAlignment="1">
      <alignment horizontal="center" vertical="center"/>
    </xf>
    <xf numFmtId="0" fontId="194" fillId="4" borderId="0" xfId="11" applyFont="1" applyFill="1" applyBorder="1" applyAlignment="1">
      <alignment horizontal="left" vertical="center" wrapText="1"/>
    </xf>
    <xf numFmtId="181" fontId="113" fillId="0" borderId="28" xfId="11" applyNumberFormat="1" applyFont="1" applyFill="1" applyBorder="1" applyAlignment="1">
      <alignment horizontal="center" vertical="center" wrapText="1" shrinkToFit="1"/>
    </xf>
    <xf numFmtId="0" fontId="143" fillId="0" borderId="0" xfId="11" applyFont="1" applyFill="1" applyBorder="1">
      <alignment vertical="center"/>
    </xf>
    <xf numFmtId="0" fontId="143" fillId="0" borderId="0" xfId="11" applyFont="1" applyBorder="1">
      <alignment vertical="center"/>
    </xf>
    <xf numFmtId="187" fontId="173" fillId="0" borderId="0" xfId="0" applyNumberFormat="1" applyFont="1" applyAlignment="1">
      <alignment vertical="center"/>
    </xf>
    <xf numFmtId="187" fontId="177" fillId="0" borderId="0" xfId="0" applyNumberFormat="1" applyFont="1" applyAlignment="1">
      <alignment vertical="center"/>
    </xf>
    <xf numFmtId="0" fontId="169" fillId="0" borderId="30" xfId="22" applyFont="1" applyFill="1" applyBorder="1" applyAlignment="1">
      <alignment horizontal="center" vertical="center"/>
    </xf>
    <xf numFmtId="0" fontId="174" fillId="0" borderId="30" xfId="22" applyFont="1" applyFill="1" applyBorder="1" applyAlignment="1">
      <alignment horizontal="center" vertical="center" wrapText="1"/>
    </xf>
    <xf numFmtId="0" fontId="113" fillId="0" borderId="28" xfId="22" applyFont="1" applyFill="1" applyBorder="1" applyAlignment="1">
      <alignment horizontal="center" vertical="center" wrapText="1"/>
    </xf>
    <xf numFmtId="0" fontId="113" fillId="0" borderId="1" xfId="22" applyFont="1" applyFill="1" applyBorder="1" applyAlignment="1">
      <alignment horizontal="center" vertical="center"/>
    </xf>
    <xf numFmtId="176" fontId="113" fillId="0" borderId="1" xfId="16" quotePrefix="1" applyNumberFormat="1" applyFont="1" applyFill="1" applyBorder="1" applyAlignment="1">
      <alignment horizontal="center" vertical="center" shrinkToFit="1"/>
    </xf>
    <xf numFmtId="176" fontId="113" fillId="0" borderId="1" xfId="16" quotePrefix="1" applyNumberFormat="1" applyFont="1" applyFill="1" applyBorder="1" applyAlignment="1">
      <alignment horizontal="center" vertical="center"/>
    </xf>
    <xf numFmtId="176" fontId="113" fillId="0" borderId="1" xfId="22" applyNumberFormat="1" applyFont="1" applyFill="1" applyBorder="1" applyAlignment="1">
      <alignment horizontal="center" vertical="center"/>
    </xf>
    <xf numFmtId="0" fontId="144" fillId="0" borderId="0" xfId="22" applyFont="1" applyBorder="1" applyAlignment="1">
      <alignment horizontal="center" vertical="center"/>
    </xf>
    <xf numFmtId="187" fontId="143" fillId="0" borderId="0" xfId="22" applyNumberFormat="1" applyBorder="1">
      <alignment vertical="center"/>
    </xf>
    <xf numFmtId="0" fontId="143" fillId="0" borderId="0" xfId="22" applyBorder="1">
      <alignment vertical="center"/>
    </xf>
    <xf numFmtId="176" fontId="113" fillId="0" borderId="28" xfId="16" applyNumberFormat="1" applyFont="1" applyFill="1" applyBorder="1" applyAlignment="1">
      <alignment horizontal="center" vertical="center" shrinkToFit="1"/>
    </xf>
    <xf numFmtId="0" fontId="113" fillId="0" borderId="1" xfId="22" applyFont="1" applyFill="1" applyBorder="1" applyAlignment="1">
      <alignment horizontal="center" vertical="center" shrinkToFit="1"/>
    </xf>
    <xf numFmtId="0" fontId="113" fillId="0" borderId="1" xfId="22" applyFont="1" applyFill="1" applyBorder="1" applyAlignment="1">
      <alignment horizontal="center" vertical="center" wrapText="1"/>
    </xf>
    <xf numFmtId="183" fontId="113" fillId="0" borderId="1" xfId="22" applyNumberFormat="1" applyFont="1" applyFill="1" applyBorder="1" applyAlignment="1">
      <alignment horizontal="center" vertical="center" wrapText="1"/>
    </xf>
    <xf numFmtId="176" fontId="113" fillId="0" borderId="28" xfId="16" applyNumberFormat="1" applyFont="1" applyFill="1" applyBorder="1" applyAlignment="1">
      <alignment horizontal="center" vertical="center"/>
    </xf>
    <xf numFmtId="176" fontId="113" fillId="0" borderId="28" xfId="22" applyNumberFormat="1" applyFont="1" applyFill="1" applyBorder="1" applyAlignment="1">
      <alignment horizontal="center" vertical="center"/>
    </xf>
    <xf numFmtId="0" fontId="167" fillId="0" borderId="0" xfId="22" applyFont="1" applyBorder="1" applyAlignment="1">
      <alignment horizontal="left" vertical="center"/>
    </xf>
    <xf numFmtId="0" fontId="171" fillId="4" borderId="0" xfId="11" applyFont="1" applyFill="1" applyBorder="1" applyAlignment="1">
      <alignment vertical="center"/>
    </xf>
    <xf numFmtId="176" fontId="188" fillId="0" borderId="28" xfId="40" applyNumberFormat="1" applyFont="1" applyFill="1" applyBorder="1" applyAlignment="1">
      <alignment horizontal="center" vertical="center" wrapText="1"/>
    </xf>
    <xf numFmtId="176" fontId="113" fillId="0" borderId="28" xfId="40" applyNumberFormat="1" applyFont="1" applyFill="1" applyBorder="1" applyAlignment="1">
      <alignment horizontal="center" vertical="center"/>
    </xf>
    <xf numFmtId="176" fontId="113" fillId="0" borderId="34" xfId="40" applyNumberFormat="1" applyFont="1" applyFill="1" applyBorder="1" applyAlignment="1">
      <alignment horizontal="center" vertical="center"/>
    </xf>
    <xf numFmtId="176" fontId="188" fillId="0" borderId="34" xfId="40" applyNumberFormat="1" applyFont="1" applyFill="1" applyBorder="1" applyAlignment="1">
      <alignment horizontal="center" vertical="center" wrapText="1"/>
    </xf>
    <xf numFmtId="176" fontId="188" fillId="0" borderId="1" xfId="40" applyNumberFormat="1" applyFont="1" applyFill="1" applyBorder="1" applyAlignment="1" applyProtection="1">
      <alignment horizontal="center" vertical="center" wrapText="1"/>
    </xf>
    <xf numFmtId="176" fontId="250" fillId="0" borderId="1" xfId="40" applyNumberFormat="1" applyFont="1" applyFill="1" applyBorder="1" applyAlignment="1" applyProtection="1">
      <alignment horizontal="center" vertical="center" wrapText="1"/>
    </xf>
    <xf numFmtId="0" fontId="167" fillId="0" borderId="0" xfId="11" applyFont="1" applyBorder="1" applyAlignment="1">
      <alignment horizontal="left" vertical="center" wrapText="1"/>
    </xf>
    <xf numFmtId="0" fontId="175" fillId="0" borderId="1" xfId="11" applyFont="1" applyFill="1" applyBorder="1" applyAlignment="1">
      <alignment horizontal="center" vertical="center"/>
    </xf>
    <xf numFmtId="0" fontId="143" fillId="0" borderId="1" xfId="11" applyFont="1" applyBorder="1" applyAlignment="1">
      <alignment horizontal="center" vertical="center"/>
    </xf>
    <xf numFmtId="0" fontId="168" fillId="0" borderId="30" xfId="11" applyFont="1" applyFill="1" applyBorder="1" applyAlignment="1">
      <alignment horizontal="center" vertical="center"/>
    </xf>
    <xf numFmtId="0" fontId="211" fillId="0" borderId="30" xfId="11" applyFont="1" applyFill="1" applyBorder="1" applyAlignment="1">
      <alignment horizontal="left" vertical="center" wrapText="1"/>
    </xf>
    <xf numFmtId="176" fontId="216" fillId="3" borderId="1" xfId="40" applyNumberFormat="1" applyFont="1" applyFill="1" applyBorder="1" applyAlignment="1" applyProtection="1">
      <alignment horizontal="center" vertical="center"/>
    </xf>
    <xf numFmtId="0" fontId="159" fillId="0" borderId="0" xfId="11" applyFont="1" applyFill="1">
      <alignment vertical="center"/>
    </xf>
    <xf numFmtId="0" fontId="197" fillId="0" borderId="0" xfId="11" applyFont="1" applyBorder="1" applyAlignment="1">
      <alignment horizontal="center" vertical="center"/>
    </xf>
    <xf numFmtId="0" fontId="217" fillId="0" borderId="0" xfId="11" applyFont="1" applyBorder="1" applyAlignment="1">
      <alignment horizontal="left" vertical="center" wrapText="1"/>
    </xf>
    <xf numFmtId="176" fontId="221" fillId="3" borderId="0" xfId="11" applyNumberFormat="1" applyFont="1" applyFill="1" applyBorder="1" applyAlignment="1">
      <alignment horizontal="center" vertical="center" shrinkToFit="1"/>
    </xf>
    <xf numFmtId="0" fontId="197" fillId="0" borderId="0" xfId="11" applyFont="1" applyFill="1" applyBorder="1" applyAlignment="1">
      <alignment horizontal="center" vertical="center"/>
    </xf>
    <xf numFmtId="0" fontId="198" fillId="0" borderId="0" xfId="11" applyFont="1" applyFill="1" applyBorder="1" applyAlignment="1">
      <alignment horizontal="center" vertical="center" wrapText="1"/>
    </xf>
    <xf numFmtId="0" fontId="215" fillId="0" borderId="1" xfId="11" applyFont="1" applyFill="1" applyBorder="1" applyAlignment="1">
      <alignment vertical="center"/>
    </xf>
    <xf numFmtId="0" fontId="225" fillId="0" borderId="1" xfId="17" applyFont="1" applyFill="1" applyBorder="1" applyAlignment="1">
      <alignment horizontal="center" vertical="center"/>
    </xf>
    <xf numFmtId="0" fontId="215" fillId="0" borderId="1" xfId="17" applyFont="1" applyFill="1" applyBorder="1" applyAlignment="1">
      <alignment horizontal="center" vertical="center"/>
    </xf>
    <xf numFmtId="176" fontId="225" fillId="0" borderId="1" xfId="17" applyNumberFormat="1" applyFont="1" applyFill="1" applyBorder="1" applyAlignment="1">
      <alignment horizontal="center" vertical="center"/>
    </xf>
    <xf numFmtId="0" fontId="215" fillId="0" borderId="1" xfId="11" applyFont="1" applyFill="1" applyBorder="1" applyAlignment="1">
      <alignment horizontal="center" vertical="center"/>
    </xf>
    <xf numFmtId="0" fontId="216" fillId="0" borderId="1" xfId="11" applyFont="1" applyFill="1" applyBorder="1" applyAlignment="1">
      <alignment horizontal="center" vertical="center"/>
    </xf>
    <xf numFmtId="0" fontId="221" fillId="0" borderId="1" xfId="17" applyFont="1" applyFill="1" applyBorder="1" applyAlignment="1">
      <alignment horizontal="center" vertical="center"/>
    </xf>
    <xf numFmtId="0" fontId="226" fillId="0" borderId="1" xfId="11" applyFont="1" applyFill="1" applyBorder="1" applyAlignment="1">
      <alignment horizontal="center" vertical="center"/>
    </xf>
    <xf numFmtId="0" fontId="201" fillId="0" borderId="1" xfId="17" applyFont="1" applyFill="1" applyBorder="1" applyAlignment="1">
      <alignment horizontal="center" vertical="center"/>
    </xf>
    <xf numFmtId="176" fontId="201" fillId="0" borderId="1" xfId="17" applyNumberFormat="1" applyFont="1" applyFill="1" applyBorder="1" applyAlignment="1">
      <alignment horizontal="center" vertical="center"/>
    </xf>
    <xf numFmtId="176" fontId="201" fillId="0" borderId="28" xfId="17" applyNumberFormat="1" applyFont="1" applyFill="1" applyBorder="1" applyAlignment="1">
      <alignment horizontal="center" vertical="center"/>
    </xf>
    <xf numFmtId="176" fontId="226" fillId="0" borderId="28" xfId="11" applyNumberFormat="1" applyFont="1" applyFill="1" applyBorder="1" applyAlignment="1">
      <alignment horizontal="center" vertical="center"/>
    </xf>
    <xf numFmtId="0" fontId="224" fillId="0" borderId="35" xfId="11" applyFont="1" applyFill="1" applyBorder="1" applyAlignment="1">
      <alignment horizontal="left" vertical="top" wrapText="1"/>
    </xf>
    <xf numFmtId="0" fontId="224" fillId="0" borderId="36" xfId="11" applyFont="1" applyFill="1" applyBorder="1" applyAlignment="1">
      <alignment horizontal="left" vertical="top" wrapText="1"/>
    </xf>
    <xf numFmtId="0" fontId="159" fillId="0" borderId="0" xfId="11" applyFont="1" applyBorder="1">
      <alignment vertical="center"/>
    </xf>
    <xf numFmtId="0" fontId="159" fillId="0" borderId="0" xfId="11" applyFont="1" applyBorder="1" applyAlignment="1">
      <alignment horizontal="center" vertical="center"/>
    </xf>
    <xf numFmtId="182" fontId="230" fillId="3" borderId="0" xfId="11" applyNumberFormat="1" applyFont="1" applyFill="1" applyBorder="1" applyAlignment="1">
      <alignment horizontal="center" vertical="center"/>
    </xf>
    <xf numFmtId="0" fontId="217" fillId="0" borderId="0" xfId="11" applyFont="1" applyBorder="1" applyAlignment="1">
      <alignment horizontal="center" vertical="center"/>
    </xf>
    <xf numFmtId="0" fontId="217" fillId="0" borderId="0" xfId="11" applyFont="1" applyBorder="1" applyAlignment="1">
      <alignment horizontal="center" vertical="center" wrapText="1"/>
    </xf>
    <xf numFmtId="176" fontId="162" fillId="3" borderId="1" xfId="40" applyNumberFormat="1" applyFont="1" applyFill="1" applyBorder="1" applyAlignment="1" applyProtection="1">
      <alignment horizontal="center" vertical="center"/>
    </xf>
    <xf numFmtId="176" fontId="216" fillId="3" borderId="0" xfId="40" applyNumberFormat="1" applyFont="1" applyFill="1" applyBorder="1" applyAlignment="1" applyProtection="1">
      <alignment horizontal="center" vertical="center"/>
    </xf>
    <xf numFmtId="0" fontId="223" fillId="0" borderId="0" xfId="11" applyFont="1" applyBorder="1" applyAlignment="1">
      <alignment horizontal="left" vertical="center" wrapText="1"/>
    </xf>
    <xf numFmtId="0" fontId="223" fillId="0" borderId="0" xfId="11" applyFont="1" applyBorder="1" applyAlignment="1">
      <alignment horizontal="center" vertical="center" wrapText="1"/>
    </xf>
    <xf numFmtId="182" fontId="234" fillId="3" borderId="0" xfId="11" applyNumberFormat="1" applyFont="1" applyFill="1" applyBorder="1" applyAlignment="1">
      <alignment horizontal="center" vertical="center"/>
    </xf>
    <xf numFmtId="176" fontId="289" fillId="0" borderId="1" xfId="40" applyNumberFormat="1" applyFont="1" applyFill="1" applyBorder="1" applyAlignment="1" applyProtection="1">
      <alignment horizontal="center" vertical="center"/>
    </xf>
    <xf numFmtId="176" fontId="113" fillId="3" borderId="1" xfId="11" applyNumberFormat="1" applyFont="1" applyFill="1" applyBorder="1" applyAlignment="1">
      <alignment horizontal="center" vertical="center"/>
    </xf>
    <xf numFmtId="176" fontId="113" fillId="3" borderId="1" xfId="17" applyNumberFormat="1" applyFont="1" applyFill="1" applyBorder="1" applyAlignment="1">
      <alignment horizontal="center" vertical="center"/>
    </xf>
    <xf numFmtId="185" fontId="113" fillId="3" borderId="28" xfId="40" applyNumberFormat="1" applyFont="1" applyFill="1" applyBorder="1" applyAlignment="1" applyProtection="1">
      <alignment horizontal="center" vertical="center"/>
    </xf>
    <xf numFmtId="185" fontId="113" fillId="3" borderId="28" xfId="40" quotePrefix="1" applyNumberFormat="1" applyFont="1" applyFill="1" applyBorder="1" applyAlignment="1" applyProtection="1">
      <alignment horizontal="center" vertical="center"/>
    </xf>
    <xf numFmtId="176" fontId="113" fillId="3" borderId="28" xfId="11" applyNumberFormat="1" applyFont="1" applyFill="1" applyBorder="1" applyAlignment="1">
      <alignment horizontal="centerContinuous" vertical="center" wrapText="1"/>
    </xf>
    <xf numFmtId="176" fontId="113" fillId="3" borderId="33" xfId="11" applyNumberFormat="1" applyFont="1" applyFill="1" applyBorder="1" applyAlignment="1">
      <alignment horizontal="centerContinuous" vertical="center" wrapText="1"/>
    </xf>
    <xf numFmtId="176" fontId="113" fillId="3" borderId="31" xfId="11" applyNumberFormat="1" applyFont="1" applyFill="1" applyBorder="1" applyAlignment="1">
      <alignment horizontal="centerContinuous" vertical="center" wrapText="1"/>
    </xf>
    <xf numFmtId="0" fontId="171" fillId="0" borderId="0" xfId="11" applyFont="1" applyFill="1" applyBorder="1" applyAlignment="1">
      <alignment horizontal="center" vertical="center"/>
    </xf>
    <xf numFmtId="0" fontId="143" fillId="0" borderId="0" xfId="11" applyAlignment="1">
      <alignment vertical="center"/>
    </xf>
    <xf numFmtId="177" fontId="126" fillId="0" borderId="1" xfId="11" quotePrefix="1" applyNumberFormat="1" applyFont="1" applyFill="1" applyBorder="1" applyAlignment="1">
      <alignment horizontal="center" vertical="center"/>
    </xf>
    <xf numFmtId="176" fontId="126" fillId="0" borderId="1" xfId="40" quotePrefix="1" applyNumberFormat="1" applyFont="1" applyFill="1" applyBorder="1" applyAlignment="1" applyProtection="1">
      <alignment horizontal="center" vertical="center"/>
    </xf>
    <xf numFmtId="0" fontId="126" fillId="0" borderId="1" xfId="40" applyFont="1" applyFill="1" applyBorder="1" applyAlignment="1">
      <alignment horizontal="center" vertical="center" shrinkToFit="1"/>
    </xf>
    <xf numFmtId="0" fontId="206" fillId="0" borderId="0" xfId="11" applyFont="1" applyFill="1" applyBorder="1" applyAlignment="1">
      <alignment horizontal="center" vertical="center" wrapText="1"/>
    </xf>
    <xf numFmtId="0" fontId="143" fillId="0" borderId="1" xfId="11" applyFont="1" applyFill="1" applyBorder="1" applyAlignment="1">
      <alignment horizontal="center" vertical="center"/>
    </xf>
    <xf numFmtId="0" fontId="157" fillId="0" borderId="0" xfId="11" applyFont="1" applyFill="1" applyBorder="1" applyAlignment="1">
      <alignment horizontal="center" vertical="center" wrapText="1"/>
    </xf>
    <xf numFmtId="0" fontId="157" fillId="0" borderId="39" xfId="11" applyFont="1" applyFill="1" applyBorder="1" applyAlignment="1">
      <alignment horizontal="center" vertical="center" wrapText="1"/>
    </xf>
    <xf numFmtId="176" fontId="126" fillId="3" borderId="1" xfId="40" quotePrefix="1" applyNumberFormat="1" applyFont="1" applyFill="1" applyBorder="1" applyAlignment="1" applyProtection="1">
      <alignment horizontal="center" vertical="center"/>
    </xf>
    <xf numFmtId="181" fontId="113" fillId="3" borderId="28" xfId="11" applyNumberFormat="1" applyFont="1" applyFill="1" applyBorder="1" applyAlignment="1">
      <alignment horizontal="center" vertical="center" shrinkToFit="1"/>
    </xf>
    <xf numFmtId="0" fontId="213" fillId="5" borderId="26" xfId="11" applyFont="1" applyFill="1" applyBorder="1" applyAlignment="1">
      <alignment horizontal="center" vertical="center"/>
    </xf>
    <xf numFmtId="0" fontId="213" fillId="5" borderId="1" xfId="11" applyFont="1" applyFill="1" applyBorder="1" applyAlignment="1">
      <alignment horizontal="center" vertical="center"/>
    </xf>
    <xf numFmtId="0" fontId="171" fillId="4" borderId="0" xfId="11" applyFont="1" applyFill="1" applyBorder="1" applyAlignment="1">
      <alignment horizontal="left" vertical="center"/>
    </xf>
    <xf numFmtId="0" fontId="177" fillId="5" borderId="28" xfId="11" applyFont="1" applyFill="1" applyBorder="1" applyAlignment="1">
      <alignment horizontal="center" vertical="center"/>
    </xf>
    <xf numFmtId="0" fontId="177" fillId="5" borderId="31" xfId="11" applyFont="1" applyFill="1" applyBorder="1" applyAlignment="1">
      <alignment horizontal="center" vertical="center"/>
    </xf>
    <xf numFmtId="0" fontId="144" fillId="0" borderId="0" xfId="11" applyFont="1" applyBorder="1" applyAlignment="1">
      <alignment horizontal="center" vertical="center" wrapText="1"/>
    </xf>
    <xf numFmtId="0" fontId="144" fillId="0" borderId="45" xfId="11" applyFont="1" applyBorder="1" applyAlignment="1">
      <alignment horizontal="center" vertical="center" wrapText="1"/>
    </xf>
    <xf numFmtId="0" fontId="177" fillId="5" borderId="1" xfId="11" applyFont="1" applyFill="1" applyBorder="1" applyAlignment="1">
      <alignment horizontal="center" vertical="center"/>
    </xf>
    <xf numFmtId="0" fontId="177" fillId="5" borderId="48" xfId="11" applyFont="1" applyFill="1" applyBorder="1" applyAlignment="1">
      <alignment horizontal="center" vertical="center"/>
    </xf>
    <xf numFmtId="176" fontId="159" fillId="3" borderId="28" xfId="11" applyNumberFormat="1" applyFont="1" applyFill="1" applyBorder="1" applyAlignment="1">
      <alignment horizontal="center" vertical="center"/>
    </xf>
    <xf numFmtId="176" fontId="113" fillId="0" borderId="31" xfId="40" applyNumberFormat="1" applyFont="1" applyFill="1" applyBorder="1" applyAlignment="1" applyProtection="1">
      <alignment horizontal="center" vertical="center"/>
    </xf>
    <xf numFmtId="0" fontId="171" fillId="0" borderId="45" xfId="11" applyFont="1" applyBorder="1" applyAlignment="1">
      <alignment horizontal="left" vertical="center"/>
    </xf>
    <xf numFmtId="0" fontId="171" fillId="0" borderId="0" xfId="11" applyFont="1" applyBorder="1" applyAlignment="1">
      <alignment horizontal="left" vertical="center"/>
    </xf>
    <xf numFmtId="0" fontId="177" fillId="5" borderId="54" xfId="11" applyFont="1" applyFill="1" applyBorder="1" applyAlignment="1">
      <alignment horizontal="center" vertical="center"/>
    </xf>
    <xf numFmtId="176" fontId="143" fillId="3" borderId="28" xfId="11" applyNumberFormat="1" applyFont="1" applyFill="1" applyBorder="1" applyAlignment="1">
      <alignment horizontal="center" vertical="center"/>
    </xf>
    <xf numFmtId="176" fontId="143" fillId="3" borderId="31" xfId="11" applyNumberFormat="1" applyFont="1" applyFill="1" applyBorder="1" applyAlignment="1">
      <alignment horizontal="center" vertical="center"/>
    </xf>
    <xf numFmtId="0" fontId="177" fillId="5" borderId="26" xfId="11" applyFont="1" applyFill="1" applyBorder="1" applyAlignment="1">
      <alignment horizontal="center" vertical="center"/>
    </xf>
    <xf numFmtId="0" fontId="241" fillId="5" borderId="28" xfId="11" applyFont="1" applyFill="1" applyBorder="1" applyAlignment="1">
      <alignment horizontal="center" vertical="center"/>
    </xf>
    <xf numFmtId="0" fontId="177" fillId="5" borderId="1" xfId="22" applyFont="1" applyFill="1" applyBorder="1" applyAlignment="1">
      <alignment horizontal="center" vertical="center"/>
    </xf>
    <xf numFmtId="0" fontId="144" fillId="0" borderId="0" xfId="22" applyFont="1" applyBorder="1" applyAlignment="1">
      <alignment horizontal="center" vertical="center" wrapText="1"/>
    </xf>
    <xf numFmtId="176" fontId="188" fillId="3" borderId="1" xfId="11" quotePrefix="1" applyNumberFormat="1" applyFont="1" applyFill="1" applyBorder="1" applyAlignment="1" applyProtection="1">
      <alignment horizontal="center" vertical="center" wrapText="1" shrinkToFit="1"/>
    </xf>
    <xf numFmtId="0" fontId="188" fillId="3" borderId="1" xfId="11" applyFont="1" applyFill="1" applyBorder="1" applyAlignment="1">
      <alignment horizontal="center" vertical="center" wrapText="1"/>
    </xf>
    <xf numFmtId="177" fontId="188" fillId="3" borderId="1" xfId="11" applyNumberFormat="1" applyFont="1" applyFill="1" applyBorder="1" applyAlignment="1">
      <alignment horizontal="center" vertical="center" wrapText="1"/>
    </xf>
    <xf numFmtId="176" fontId="152" fillId="3" borderId="1" xfId="11" applyNumberFormat="1" applyFont="1" applyFill="1" applyBorder="1" applyAlignment="1" applyProtection="1">
      <alignment horizontal="center" vertical="center" wrapText="1"/>
    </xf>
    <xf numFmtId="176" fontId="188" fillId="3" borderId="1" xfId="11" applyNumberFormat="1" applyFont="1" applyFill="1" applyBorder="1" applyAlignment="1">
      <alignment horizontal="center" vertical="center"/>
    </xf>
    <xf numFmtId="0" fontId="188" fillId="3" borderId="1" xfId="11" applyFont="1" applyFill="1" applyBorder="1" applyAlignment="1">
      <alignment horizontal="center" vertical="center"/>
    </xf>
    <xf numFmtId="0" fontId="177" fillId="5" borderId="69" xfId="11" applyFont="1" applyFill="1" applyBorder="1" applyAlignment="1">
      <alignment horizontal="center" vertical="center"/>
    </xf>
    <xf numFmtId="0" fontId="143" fillId="0" borderId="9" xfId="11" applyBorder="1" applyAlignment="1">
      <alignment horizontal="center" vertical="center"/>
    </xf>
    <xf numFmtId="0" fontId="167" fillId="0" borderId="0" xfId="11" applyFont="1" applyFill="1" applyBorder="1" applyAlignment="1">
      <alignment horizontal="center" vertical="center" wrapText="1"/>
    </xf>
    <xf numFmtId="176" fontId="126" fillId="0" borderId="1" xfId="11" quotePrefix="1" applyNumberFormat="1" applyFont="1" applyFill="1" applyBorder="1" applyAlignment="1" applyProtection="1">
      <alignment horizontal="center" vertical="center"/>
    </xf>
    <xf numFmtId="176" fontId="126" fillId="0" borderId="31" xfId="11" applyNumberFormat="1" applyFont="1" applyFill="1" applyBorder="1" applyAlignment="1" applyProtection="1">
      <alignment horizontal="center" vertical="center"/>
    </xf>
    <xf numFmtId="176" fontId="126" fillId="0" borderId="28" xfId="11" quotePrefix="1" applyNumberFormat="1" applyFont="1" applyFill="1" applyBorder="1" applyAlignment="1" applyProtection="1">
      <alignment horizontal="center" vertical="center"/>
    </xf>
    <xf numFmtId="0" fontId="126" fillId="0" borderId="28" xfId="11" quotePrefix="1" applyFont="1" applyFill="1" applyBorder="1" applyAlignment="1">
      <alignment horizontal="center" vertical="center"/>
    </xf>
    <xf numFmtId="177" fontId="143" fillId="0" borderId="1" xfId="11" applyNumberFormat="1" applyFont="1" applyBorder="1" applyAlignment="1">
      <alignment horizontal="center" vertical="center"/>
    </xf>
    <xf numFmtId="177" fontId="143" fillId="0" borderId="28" xfId="11" applyNumberFormat="1" applyFont="1" applyFill="1" applyBorder="1" applyAlignment="1">
      <alignment horizontal="center" vertical="center"/>
    </xf>
    <xf numFmtId="0" fontId="126" fillId="0" borderId="1" xfId="11" quotePrefix="1" applyFont="1" applyFill="1" applyBorder="1" applyAlignment="1">
      <alignment horizontal="center" vertical="center"/>
    </xf>
    <xf numFmtId="176" fontId="126" fillId="3" borderId="1" xfId="11" quotePrefix="1" applyNumberFormat="1" applyFont="1" applyFill="1" applyBorder="1" applyAlignment="1" applyProtection="1">
      <alignment horizontal="center" vertical="center"/>
    </xf>
    <xf numFmtId="176" fontId="126" fillId="0" borderId="1" xfId="11" applyNumberFormat="1" applyFont="1" applyFill="1" applyBorder="1" applyAlignment="1" applyProtection="1">
      <alignment horizontal="center" vertical="center"/>
    </xf>
    <xf numFmtId="0" fontId="169" fillId="0" borderId="0" xfId="11" applyFont="1" applyBorder="1" applyAlignment="1">
      <alignment horizontal="center" vertical="center"/>
    </xf>
    <xf numFmtId="0" fontId="175" fillId="3" borderId="28" xfId="11" applyFont="1" applyFill="1" applyBorder="1" applyAlignment="1">
      <alignment horizontal="center" vertical="center"/>
    </xf>
    <xf numFmtId="0" fontId="280" fillId="3" borderId="1" xfId="11" applyFont="1" applyFill="1" applyBorder="1" applyAlignment="1">
      <alignment horizontal="center" vertical="center"/>
    </xf>
    <xf numFmtId="0" fontId="280" fillId="11" borderId="1" xfId="11" applyFont="1" applyFill="1" applyBorder="1" applyAlignment="1">
      <alignment horizontal="center" vertical="center"/>
    </xf>
    <xf numFmtId="177" fontId="143" fillId="0" borderId="1" xfId="11" quotePrefix="1" applyNumberFormat="1" applyFont="1" applyBorder="1" applyAlignment="1">
      <alignment horizontal="center" vertical="center" wrapText="1"/>
    </xf>
    <xf numFmtId="0" fontId="143" fillId="0" borderId="1" xfId="11" applyFont="1" applyBorder="1" applyAlignment="1">
      <alignment horizontal="center" vertical="center" wrapText="1"/>
    </xf>
    <xf numFmtId="176" fontId="143" fillId="0" borderId="1" xfId="11" applyNumberFormat="1" applyFont="1" applyBorder="1" applyAlignment="1">
      <alignment horizontal="center" vertical="center" wrapText="1"/>
    </xf>
    <xf numFmtId="0" fontId="143" fillId="0" borderId="28" xfId="11" applyFont="1" applyFill="1" applyBorder="1" applyAlignment="1">
      <alignment horizontal="center" vertical="center"/>
    </xf>
    <xf numFmtId="0" fontId="175" fillId="0" borderId="1" xfId="189" applyFont="1" applyFill="1" applyBorder="1" applyAlignment="1">
      <alignment horizontal="center" vertical="center" wrapText="1"/>
    </xf>
    <xf numFmtId="0" fontId="175" fillId="0" borderId="1" xfId="146" applyFont="1" applyFill="1" applyBorder="1" applyAlignment="1">
      <alignment horizontal="center" vertical="center" wrapText="1"/>
    </xf>
    <xf numFmtId="176" fontId="175" fillId="0" borderId="1" xfId="40" applyNumberFormat="1" applyFont="1" applyFill="1" applyBorder="1" applyAlignment="1" applyProtection="1">
      <alignment horizontal="center" vertical="center" wrapText="1"/>
    </xf>
    <xf numFmtId="176" fontId="299" fillId="0" borderId="1" xfId="40" applyNumberFormat="1" applyFont="1" applyFill="1" applyBorder="1" applyAlignment="1" applyProtection="1">
      <alignment horizontal="center" vertical="center" wrapText="1"/>
    </xf>
    <xf numFmtId="176" fontId="188" fillId="3" borderId="63" xfId="11" applyNumberFormat="1" applyFont="1" applyFill="1" applyBorder="1" applyAlignment="1">
      <alignment horizontal="center" vertical="center"/>
    </xf>
    <xf numFmtId="182" fontId="226" fillId="3" borderId="64" xfId="11" applyNumberFormat="1" applyFont="1" applyFill="1" applyBorder="1" applyAlignment="1">
      <alignment horizontal="center" vertical="center"/>
    </xf>
    <xf numFmtId="0" fontId="152" fillId="3" borderId="62" xfId="11" applyFont="1" applyFill="1" applyBorder="1" applyAlignment="1">
      <alignment horizontal="center" vertical="center" wrapText="1"/>
    </xf>
    <xf numFmtId="0" fontId="152" fillId="3" borderId="63" xfId="11" quotePrefix="1" applyFont="1" applyFill="1" applyBorder="1" applyAlignment="1">
      <alignment horizontal="center" vertical="center"/>
    </xf>
    <xf numFmtId="0" fontId="175" fillId="3" borderId="63" xfId="11" applyFont="1" applyFill="1" applyBorder="1" applyAlignment="1">
      <alignment horizontal="center" vertical="center"/>
    </xf>
    <xf numFmtId="182" fontId="152" fillId="3" borderId="64" xfId="11" applyNumberFormat="1" applyFont="1" applyFill="1" applyBorder="1" applyAlignment="1">
      <alignment horizontal="center" vertical="center" shrinkToFit="1"/>
    </xf>
    <xf numFmtId="176" fontId="152" fillId="3" borderId="64" xfId="11" applyNumberFormat="1" applyFont="1" applyFill="1" applyBorder="1" applyAlignment="1">
      <alignment horizontal="center" vertical="center"/>
    </xf>
    <xf numFmtId="0" fontId="152" fillId="3" borderId="65" xfId="11" applyFont="1" applyFill="1" applyBorder="1" applyAlignment="1">
      <alignment horizontal="center" vertical="center"/>
    </xf>
    <xf numFmtId="0" fontId="216" fillId="3" borderId="63" xfId="11" applyFont="1" applyFill="1" applyBorder="1" applyAlignment="1">
      <alignment horizontal="center" vertical="center"/>
    </xf>
    <xf numFmtId="182" fontId="216" fillId="3" borderId="63" xfId="11" applyNumberFormat="1" applyFont="1" applyFill="1" applyBorder="1" applyAlignment="1">
      <alignment horizontal="center" vertical="center"/>
    </xf>
    <xf numFmtId="182" fontId="216" fillId="3" borderId="64" xfId="11" applyNumberFormat="1" applyFont="1" applyFill="1" applyBorder="1" applyAlignment="1">
      <alignment horizontal="center" vertical="center"/>
    </xf>
    <xf numFmtId="176" fontId="289" fillId="3" borderId="1" xfId="40" applyNumberFormat="1" applyFont="1" applyFill="1" applyBorder="1" applyAlignment="1" applyProtection="1">
      <alignment horizontal="center" vertical="center"/>
    </xf>
    <xf numFmtId="185" fontId="295" fillId="3" borderId="28" xfId="40" quotePrefix="1" applyNumberFormat="1" applyFont="1" applyFill="1" applyBorder="1" applyAlignment="1" applyProtection="1">
      <alignment horizontal="center" vertical="center"/>
    </xf>
    <xf numFmtId="0" fontId="296" fillId="12" borderId="0" xfId="188">
      <alignment vertical="center"/>
    </xf>
    <xf numFmtId="183" fontId="126" fillId="0" borderId="1" xfId="40" applyNumberFormat="1" applyFont="1" applyFill="1" applyBorder="1" applyAlignment="1" applyProtection="1">
      <alignment horizontal="center" vertical="center"/>
    </xf>
    <xf numFmtId="183" fontId="126" fillId="0" borderId="1" xfId="40" quotePrefix="1" applyNumberFormat="1" applyFont="1" applyFill="1" applyBorder="1" applyAlignment="1" applyProtection="1">
      <alignment horizontal="center" vertical="center"/>
    </xf>
    <xf numFmtId="183" fontId="126" fillId="0" borderId="1" xfId="17" quotePrefix="1" applyNumberFormat="1" applyFont="1" applyFill="1" applyBorder="1" applyAlignment="1">
      <alignment horizontal="center" vertical="center"/>
    </xf>
    <xf numFmtId="183" fontId="143" fillId="0" borderId="28" xfId="11" quotePrefix="1" applyNumberFormat="1" applyFont="1" applyFill="1" applyBorder="1" applyAlignment="1">
      <alignment horizontal="center" vertical="center"/>
    </xf>
    <xf numFmtId="183" fontId="0" fillId="0" borderId="28" xfId="11" quotePrefix="1" applyNumberFormat="1" applyFont="1" applyFill="1" applyBorder="1" applyAlignment="1">
      <alignment horizontal="center" vertical="center"/>
    </xf>
    <xf numFmtId="183" fontId="126" fillId="3" borderId="1" xfId="17" quotePrefix="1" applyNumberFormat="1" applyFont="1" applyFill="1" applyBorder="1" applyAlignment="1">
      <alignment horizontal="center" vertical="center"/>
    </xf>
    <xf numFmtId="176" fontId="188" fillId="0" borderId="1" xfId="40" applyNumberFormat="1" applyFont="1" applyFill="1" applyBorder="1" applyAlignment="1" applyProtection="1">
      <alignment horizontal="center" vertical="center"/>
    </xf>
    <xf numFmtId="176" fontId="300" fillId="0" borderId="1" xfId="40" applyNumberFormat="1" applyFont="1" applyFill="1" applyBorder="1" applyAlignment="1" applyProtection="1">
      <alignment horizontal="center" vertical="center"/>
    </xf>
    <xf numFmtId="176" fontId="300" fillId="0" borderId="1" xfId="40" applyNumberFormat="1" applyFont="1" applyFill="1" applyBorder="1" applyAlignment="1" applyProtection="1">
      <alignment horizontal="center" vertical="center" wrapText="1"/>
    </xf>
    <xf numFmtId="0" fontId="173" fillId="0" borderId="0" xfId="59" applyFont="1">
      <alignment vertical="center"/>
    </xf>
    <xf numFmtId="0" fontId="143" fillId="0" borderId="0" xfId="59">
      <alignment vertical="center"/>
    </xf>
    <xf numFmtId="0" fontId="177" fillId="0" borderId="0" xfId="59" applyFont="1">
      <alignment vertical="center"/>
    </xf>
    <xf numFmtId="0" fontId="169" fillId="0" borderId="30" xfId="11" applyFont="1" applyBorder="1" applyAlignment="1">
      <alignment horizontal="center" vertical="center"/>
    </xf>
    <xf numFmtId="0" fontId="174" fillId="0" borderId="30" xfId="11" applyFont="1" applyBorder="1" applyAlignment="1">
      <alignment horizontal="center" vertical="center" wrapText="1"/>
    </xf>
    <xf numFmtId="176" fontId="175" fillId="0" borderId="1" xfId="40" applyNumberFormat="1" applyFont="1" applyFill="1" applyBorder="1" applyAlignment="1" applyProtection="1">
      <alignment horizontal="center" vertical="center"/>
    </xf>
    <xf numFmtId="176" fontId="175" fillId="0" borderId="1" xfId="17" applyNumberFormat="1" applyFont="1" applyFill="1" applyBorder="1" applyAlignment="1">
      <alignment horizontal="center" vertical="center"/>
    </xf>
    <xf numFmtId="176" fontId="175" fillId="0" borderId="28" xfId="17" applyNumberFormat="1" applyFont="1" applyFill="1" applyBorder="1" applyAlignment="1">
      <alignment horizontal="center" vertical="center"/>
    </xf>
    <xf numFmtId="176" fontId="175" fillId="0" borderId="28" xfId="11" applyNumberFormat="1" applyFont="1" applyFill="1" applyBorder="1" applyAlignment="1">
      <alignment horizontal="center" vertical="center"/>
    </xf>
    <xf numFmtId="0" fontId="175" fillId="0" borderId="1" xfId="11" applyFont="1" applyBorder="1" applyAlignment="1">
      <alignment horizontal="center" vertical="center"/>
    </xf>
    <xf numFmtId="0" fontId="269" fillId="0" borderId="1" xfId="11" applyFont="1" applyFill="1" applyBorder="1" applyAlignment="1">
      <alignment horizontal="center" vertical="center"/>
    </xf>
    <xf numFmtId="177" fontId="175" fillId="3" borderId="1" xfId="11" applyNumberFormat="1" applyFont="1" applyFill="1" applyBorder="1" applyAlignment="1">
      <alignment horizontal="center" vertical="center"/>
    </xf>
    <xf numFmtId="176" fontId="175" fillId="3" borderId="1" xfId="40" applyNumberFormat="1" applyFont="1" applyFill="1" applyBorder="1" applyAlignment="1" applyProtection="1">
      <alignment horizontal="center" vertical="center"/>
    </xf>
    <xf numFmtId="176" fontId="175" fillId="3" borderId="1" xfId="17" applyNumberFormat="1" applyFont="1" applyFill="1" applyBorder="1" applyAlignment="1">
      <alignment horizontal="center" vertical="center"/>
    </xf>
    <xf numFmtId="176" fontId="175" fillId="3" borderId="28" xfId="17" applyNumberFormat="1" applyFont="1" applyFill="1" applyBorder="1" applyAlignment="1">
      <alignment horizontal="center" vertical="center"/>
    </xf>
    <xf numFmtId="176" fontId="175" fillId="3" borderId="28" xfId="11" applyNumberFormat="1" applyFont="1" applyFill="1" applyBorder="1" applyAlignment="1">
      <alignment horizontal="center" vertical="center"/>
    </xf>
    <xf numFmtId="0" fontId="175" fillId="3" borderId="1" xfId="11" applyFont="1" applyFill="1" applyBorder="1" applyAlignment="1">
      <alignment horizontal="center" vertical="center"/>
    </xf>
    <xf numFmtId="176" fontId="160" fillId="0" borderId="28" xfId="11" applyNumberFormat="1" applyFont="1" applyBorder="1" applyAlignment="1">
      <alignment horizontal="center" vertical="center"/>
    </xf>
    <xf numFmtId="0" fontId="159" fillId="0" borderId="1" xfId="11" applyFont="1" applyBorder="1" applyAlignment="1">
      <alignment horizontal="center" vertical="center"/>
    </xf>
    <xf numFmtId="189" fontId="175" fillId="0" borderId="1" xfId="40" applyNumberFormat="1" applyFont="1" applyBorder="1" applyAlignment="1">
      <alignment horizontal="center" vertical="center"/>
    </xf>
    <xf numFmtId="176" fontId="175" fillId="0" borderId="1" xfId="17" applyNumberFormat="1" applyFont="1" applyBorder="1" applyAlignment="1">
      <alignment horizontal="center" vertical="center"/>
    </xf>
    <xf numFmtId="176" fontId="175" fillId="0" borderId="28" xfId="17" applyNumberFormat="1" applyFont="1" applyBorder="1" applyAlignment="1">
      <alignment horizontal="center" vertical="center"/>
    </xf>
    <xf numFmtId="0" fontId="143" fillId="0" borderId="1" xfId="11" applyBorder="1" applyAlignment="1">
      <alignment horizontal="center" vertical="center"/>
    </xf>
    <xf numFmtId="0" fontId="127" fillId="0" borderId="35" xfId="11" applyFont="1" applyBorder="1" applyAlignment="1">
      <alignment horizontal="left" vertical="top" wrapText="1"/>
    </xf>
    <xf numFmtId="0" fontId="127" fillId="0" borderId="36" xfId="11" applyFont="1" applyBorder="1" applyAlignment="1">
      <alignment horizontal="left" vertical="top" wrapText="1"/>
    </xf>
    <xf numFmtId="176" fontId="175" fillId="0" borderId="28" xfId="11" applyNumberFormat="1" applyFont="1" applyBorder="1" applyAlignment="1">
      <alignment horizontal="center" vertical="center"/>
    </xf>
    <xf numFmtId="0" fontId="175" fillId="0" borderId="28" xfId="11" applyFont="1" applyBorder="1" applyAlignment="1">
      <alignment horizontal="center" vertical="center"/>
    </xf>
    <xf numFmtId="189" fontId="167" fillId="0" borderId="1" xfId="40" applyNumberFormat="1" applyFont="1" applyBorder="1" applyAlignment="1">
      <alignment horizontal="center" vertical="center"/>
    </xf>
    <xf numFmtId="176" fontId="304" fillId="0" borderId="1" xfId="17" applyNumberFormat="1" applyFont="1" applyBorder="1" applyAlignment="1">
      <alignment horizontal="center" vertical="center"/>
    </xf>
    <xf numFmtId="176" fontId="304" fillId="0" borderId="28" xfId="17" applyNumberFormat="1" applyFont="1" applyBorder="1" applyAlignment="1">
      <alignment horizontal="center" vertical="center"/>
    </xf>
    <xf numFmtId="176" fontId="243" fillId="0" borderId="28" xfId="11" applyNumberFormat="1" applyFont="1" applyBorder="1" applyAlignment="1">
      <alignment horizontal="center" vertical="center"/>
    </xf>
    <xf numFmtId="176" fontId="160" fillId="0" borderId="1" xfId="17" applyNumberFormat="1" applyFont="1" applyBorder="1" applyAlignment="1">
      <alignment horizontal="center" vertical="center"/>
    </xf>
    <xf numFmtId="176" fontId="160" fillId="0" borderId="28" xfId="17" applyNumberFormat="1" applyFont="1" applyBorder="1" applyAlignment="1">
      <alignment horizontal="center" vertical="center"/>
    </xf>
    <xf numFmtId="176" fontId="160" fillId="0" borderId="1" xfId="40" applyNumberFormat="1" applyFont="1" applyBorder="1" applyAlignment="1">
      <alignment horizontal="center" vertical="center"/>
    </xf>
    <xf numFmtId="0" fontId="143" fillId="0" borderId="28" xfId="11" applyBorder="1" applyAlignment="1">
      <alignment horizontal="center" vertical="center"/>
    </xf>
    <xf numFmtId="176" fontId="159" fillId="0" borderId="28" xfId="11" applyNumberFormat="1" applyFont="1" applyBorder="1" applyAlignment="1">
      <alignment horizontal="center" vertical="center"/>
    </xf>
    <xf numFmtId="0" fontId="159" fillId="0" borderId="28" xfId="11" applyFont="1" applyBorder="1" applyAlignment="1">
      <alignment horizontal="center" vertical="center"/>
    </xf>
    <xf numFmtId="189" fontId="304" fillId="0" borderId="1" xfId="40" applyNumberFormat="1" applyFont="1" applyBorder="1" applyAlignment="1">
      <alignment horizontal="center" vertical="center"/>
    </xf>
    <xf numFmtId="0" fontId="178" fillId="5" borderId="29" xfId="41" applyFont="1" applyFill="1" applyBorder="1" applyAlignment="1">
      <alignment horizontal="left" vertical="center"/>
    </xf>
    <xf numFmtId="0" fontId="115" fillId="0" borderId="0" xfId="14" applyFont="1" applyAlignment="1">
      <alignment horizontal="center" vertical="center"/>
    </xf>
    <xf numFmtId="0" fontId="116" fillId="0" borderId="0" xfId="14" applyFont="1" applyAlignment="1">
      <alignment horizontal="center" vertical="center" wrapText="1"/>
    </xf>
    <xf numFmtId="0" fontId="178" fillId="5" borderId="29" xfId="41" applyFont="1" applyFill="1" applyBorder="1" applyAlignment="1">
      <alignment horizontal="left" vertical="center" wrapText="1"/>
    </xf>
    <xf numFmtId="0" fontId="183" fillId="0" borderId="25" xfId="22" applyFont="1" applyBorder="1" applyAlignment="1">
      <alignment horizontal="center" vertical="center" wrapText="1"/>
    </xf>
    <xf numFmtId="0" fontId="183" fillId="0" borderId="24" xfId="22" applyFont="1" applyBorder="1" applyAlignment="1">
      <alignment horizontal="center" vertical="center" wrapText="1"/>
    </xf>
    <xf numFmtId="0" fontId="183" fillId="0" borderId="23" xfId="22" applyFont="1" applyBorder="1" applyAlignment="1">
      <alignment horizontal="center" vertical="center" wrapText="1"/>
    </xf>
    <xf numFmtId="0" fontId="183" fillId="0" borderId="21" xfId="22" applyFont="1" applyBorder="1" applyAlignment="1">
      <alignment horizontal="center" vertical="center" wrapText="1"/>
    </xf>
    <xf numFmtId="0" fontId="183" fillId="0" borderId="20" xfId="22" applyFont="1" applyBorder="1" applyAlignment="1">
      <alignment horizontal="center" vertical="center" wrapText="1"/>
    </xf>
    <xf numFmtId="0" fontId="183" fillId="0" borderId="19" xfId="22" applyFont="1" applyBorder="1" applyAlignment="1">
      <alignment horizontal="center" vertical="center" wrapText="1"/>
    </xf>
    <xf numFmtId="0" fontId="177" fillId="5" borderId="37" xfId="22" applyFont="1" applyFill="1" applyBorder="1" applyAlignment="1">
      <alignment horizontal="center" vertical="center"/>
    </xf>
    <xf numFmtId="0" fontId="177" fillId="5" borderId="46" xfId="22" applyFont="1" applyFill="1" applyBorder="1" applyAlignment="1">
      <alignment horizontal="center" vertical="center"/>
    </xf>
    <xf numFmtId="49" fontId="157" fillId="5" borderId="46" xfId="22" applyNumberFormat="1" applyFont="1" applyFill="1" applyBorder="1" applyAlignment="1">
      <alignment horizontal="center" vertical="center"/>
    </xf>
    <xf numFmtId="49" fontId="157" fillId="5" borderId="47" xfId="22" applyNumberFormat="1" applyFont="1" applyFill="1" applyBorder="1" applyAlignment="1">
      <alignment horizontal="center" vertical="center"/>
    </xf>
    <xf numFmtId="0" fontId="0" fillId="0" borderId="34" xfId="22" applyFont="1" applyBorder="1" applyAlignment="1">
      <alignment horizontal="center" vertical="center" wrapText="1"/>
    </xf>
    <xf numFmtId="0" fontId="0" fillId="0" borderId="40" xfId="22" applyFont="1" applyBorder="1" applyAlignment="1">
      <alignment horizontal="center" vertical="center" wrapText="1"/>
    </xf>
    <xf numFmtId="0" fontId="0" fillId="0" borderId="27" xfId="22" applyFont="1" applyBorder="1" applyAlignment="1">
      <alignment horizontal="center" vertical="center" wrapText="1"/>
    </xf>
    <xf numFmtId="0" fontId="0" fillId="0" borderId="44" xfId="22" applyFont="1" applyBorder="1" applyAlignment="1">
      <alignment horizontal="center" vertical="center" wrapText="1"/>
    </xf>
    <xf numFmtId="49" fontId="175" fillId="0" borderId="34" xfId="41" quotePrefix="1" applyNumberFormat="1" applyFont="1" applyFill="1" applyBorder="1" applyAlignment="1">
      <alignment horizontal="center" vertical="center" wrapText="1"/>
    </xf>
    <xf numFmtId="49" fontId="175" fillId="0" borderId="39" xfId="22" quotePrefix="1" applyNumberFormat="1" applyFont="1" applyBorder="1" applyAlignment="1">
      <alignment horizontal="center" vertical="center" wrapText="1"/>
    </xf>
    <xf numFmtId="49" fontId="175" fillId="0" borderId="40" xfId="22" quotePrefix="1" applyNumberFormat="1" applyFont="1" applyBorder="1" applyAlignment="1">
      <alignment horizontal="center" vertical="center" wrapText="1"/>
    </xf>
    <xf numFmtId="49" fontId="175" fillId="0" borderId="27" xfId="22" quotePrefix="1" applyNumberFormat="1" applyFont="1" applyBorder="1" applyAlignment="1">
      <alignment horizontal="center" vertical="center" wrapText="1"/>
    </xf>
    <xf numFmtId="49" fontId="175" fillId="0" borderId="45" xfId="22" quotePrefix="1" applyNumberFormat="1" applyFont="1" applyBorder="1" applyAlignment="1">
      <alignment horizontal="center" vertical="center" wrapText="1"/>
    </xf>
    <xf numFmtId="49" fontId="175" fillId="0" borderId="44" xfId="22" quotePrefix="1" applyNumberFormat="1" applyFont="1" applyBorder="1" applyAlignment="1">
      <alignment horizontal="center" vertical="center" wrapText="1"/>
    </xf>
    <xf numFmtId="0" fontId="154" fillId="0" borderId="1" xfId="22" applyFont="1" applyBorder="1" applyAlignment="1">
      <alignment horizontal="center" vertical="center" wrapText="1"/>
    </xf>
    <xf numFmtId="0" fontId="154" fillId="0" borderId="1" xfId="22" applyFont="1" applyBorder="1" applyAlignment="1">
      <alignment horizontal="center" vertical="center"/>
    </xf>
    <xf numFmtId="0" fontId="0" fillId="0" borderId="28" xfId="22" applyFont="1" applyBorder="1" applyAlignment="1">
      <alignment horizontal="center" vertical="center"/>
    </xf>
    <xf numFmtId="0" fontId="0" fillId="0" borderId="31" xfId="22" applyFont="1" applyBorder="1" applyAlignment="1">
      <alignment horizontal="center" vertical="center"/>
    </xf>
    <xf numFmtId="0" fontId="182" fillId="0" borderId="34" xfId="22" applyFont="1" applyBorder="1" applyAlignment="1">
      <alignment horizontal="center" vertical="center"/>
    </xf>
    <xf numFmtId="0" fontId="182" fillId="0" borderId="39" xfId="22" applyFont="1" applyBorder="1" applyAlignment="1">
      <alignment horizontal="center" vertical="center"/>
    </xf>
    <xf numFmtId="0" fontId="182" fillId="0" borderId="40" xfId="22" applyFont="1" applyBorder="1" applyAlignment="1">
      <alignment horizontal="center" vertical="center"/>
    </xf>
    <xf numFmtId="0" fontId="182" fillId="0" borderId="27" xfId="22" applyFont="1" applyBorder="1" applyAlignment="1">
      <alignment horizontal="center" vertical="center"/>
    </xf>
    <xf numFmtId="0" fontId="182" fillId="0" borderId="45" xfId="22" applyFont="1" applyBorder="1" applyAlignment="1">
      <alignment horizontal="center" vertical="center"/>
    </xf>
    <xf numFmtId="0" fontId="182" fillId="0" borderId="44" xfId="22" applyFont="1" applyBorder="1" applyAlignment="1">
      <alignment horizontal="center" vertical="center"/>
    </xf>
    <xf numFmtId="49" fontId="175" fillId="0" borderId="28" xfId="22" quotePrefix="1" applyNumberFormat="1" applyFont="1" applyBorder="1" applyAlignment="1">
      <alignment horizontal="center" vertical="center"/>
    </xf>
    <xf numFmtId="49" fontId="175" fillId="0" borderId="33" xfId="22" applyNumberFormat="1" applyFont="1" applyBorder="1" applyAlignment="1">
      <alignment horizontal="center" vertical="center"/>
    </xf>
    <xf numFmtId="49" fontId="175" fillId="0" borderId="31" xfId="22" applyNumberFormat="1" applyFont="1" applyBorder="1" applyAlignment="1">
      <alignment horizontal="center" vertical="center"/>
    </xf>
    <xf numFmtId="0" fontId="0" fillId="0" borderId="28" xfId="22" applyFont="1" applyBorder="1" applyAlignment="1">
      <alignment horizontal="center" vertical="center" wrapText="1"/>
    </xf>
    <xf numFmtId="0" fontId="0" fillId="0" borderId="31" xfId="22" applyFont="1" applyBorder="1" applyAlignment="1">
      <alignment horizontal="center" vertical="center" wrapText="1"/>
    </xf>
    <xf numFmtId="0" fontId="180" fillId="5" borderId="42" xfId="22" applyFont="1" applyFill="1" applyBorder="1" applyAlignment="1">
      <alignment horizontal="center" vertical="center" wrapText="1"/>
    </xf>
    <xf numFmtId="0" fontId="180" fillId="5" borderId="40" xfId="22" applyFont="1" applyFill="1" applyBorder="1" applyAlignment="1">
      <alignment horizontal="center" vertical="center" wrapText="1"/>
    </xf>
    <xf numFmtId="0" fontId="180" fillId="5" borderId="22" xfId="22" applyFont="1" applyFill="1" applyBorder="1" applyAlignment="1">
      <alignment horizontal="center" vertical="center" wrapText="1"/>
    </xf>
    <xf numFmtId="0" fontId="180" fillId="5" borderId="36" xfId="22" applyFont="1" applyFill="1" applyBorder="1" applyAlignment="1">
      <alignment horizontal="center" vertical="center" wrapText="1"/>
    </xf>
    <xf numFmtId="0" fontId="143" fillId="0" borderId="34" xfId="22" applyBorder="1" applyAlignment="1">
      <alignment horizontal="center" vertical="center"/>
    </xf>
    <xf numFmtId="0" fontId="143" fillId="0" borderId="40" xfId="22" applyBorder="1" applyAlignment="1">
      <alignment horizontal="center" vertical="center"/>
    </xf>
    <xf numFmtId="0" fontId="143" fillId="0" borderId="27" xfId="22" applyBorder="1" applyAlignment="1">
      <alignment horizontal="center" vertical="center"/>
    </xf>
    <xf numFmtId="0" fontId="143" fillId="0" borderId="44" xfId="22" applyBorder="1" applyAlignment="1">
      <alignment horizontal="center" vertical="center"/>
    </xf>
    <xf numFmtId="0" fontId="143" fillId="0" borderId="28" xfId="22" applyBorder="1" applyAlignment="1">
      <alignment horizontal="center" vertical="center"/>
    </xf>
    <xf numFmtId="0" fontId="143" fillId="0" borderId="31" xfId="22" applyBorder="1" applyAlignment="1">
      <alignment horizontal="center" vertical="center"/>
    </xf>
    <xf numFmtId="0" fontId="182" fillId="0" borderId="34" xfId="22" applyFont="1" applyBorder="1" applyAlignment="1">
      <alignment horizontal="center" vertical="center" wrapText="1"/>
    </xf>
    <xf numFmtId="0" fontId="182" fillId="0" borderId="39" xfId="22" applyFont="1" applyBorder="1" applyAlignment="1">
      <alignment horizontal="center" vertical="center" wrapText="1"/>
    </xf>
    <xf numFmtId="0" fontId="182" fillId="0" borderId="40" xfId="22" applyFont="1" applyBorder="1" applyAlignment="1">
      <alignment horizontal="center" vertical="center" wrapText="1"/>
    </xf>
    <xf numFmtId="0" fontId="182" fillId="0" borderId="27" xfId="22" applyFont="1" applyBorder="1" applyAlignment="1">
      <alignment horizontal="center" vertical="center" wrapText="1"/>
    </xf>
    <xf numFmtId="0" fontId="182" fillId="0" borderId="45" xfId="22" applyFont="1" applyBorder="1" applyAlignment="1">
      <alignment horizontal="center" vertical="center" wrapText="1"/>
    </xf>
    <xf numFmtId="0" fontId="182" fillId="0" borderId="44" xfId="22" applyFont="1" applyBorder="1" applyAlignment="1">
      <alignment horizontal="center" vertical="center" wrapText="1"/>
    </xf>
    <xf numFmtId="49" fontId="175" fillId="0" borderId="28" xfId="22" applyNumberFormat="1" applyFont="1" applyBorder="1" applyAlignment="1">
      <alignment horizontal="center" vertical="center"/>
    </xf>
    <xf numFmtId="49" fontId="175" fillId="0" borderId="33" xfId="22" quotePrefix="1" applyNumberFormat="1" applyFont="1" applyBorder="1" applyAlignment="1">
      <alignment horizontal="center" vertical="center"/>
    </xf>
    <xf numFmtId="49" fontId="175" fillId="0" borderId="31" xfId="22" quotePrefix="1" applyNumberFormat="1" applyFont="1" applyBorder="1" applyAlignment="1">
      <alignment horizontal="center" vertical="center"/>
    </xf>
    <xf numFmtId="49" fontId="175" fillId="0" borderId="28" xfId="41" quotePrefix="1" applyNumberFormat="1" applyFont="1" applyFill="1" applyBorder="1" applyAlignment="1">
      <alignment horizontal="center" vertical="center"/>
    </xf>
    <xf numFmtId="0" fontId="156" fillId="0" borderId="28" xfId="22" applyFont="1" applyBorder="1" applyAlignment="1">
      <alignment horizontal="center" vertical="center" wrapText="1"/>
    </xf>
    <xf numFmtId="0" fontId="156" fillId="0" borderId="31" xfId="22" applyFont="1" applyBorder="1" applyAlignment="1">
      <alignment horizontal="center" vertical="center" wrapText="1"/>
    </xf>
    <xf numFmtId="0" fontId="179" fillId="0" borderId="0" xfId="0" quotePrefix="1" applyFont="1" applyAlignment="1">
      <alignment horizontal="center" vertical="center"/>
    </xf>
    <xf numFmtId="0" fontId="154" fillId="0" borderId="34" xfId="22" applyFont="1" applyBorder="1" applyAlignment="1">
      <alignment horizontal="center" vertical="center" wrapText="1"/>
    </xf>
    <xf numFmtId="0" fontId="154" fillId="0" borderId="40" xfId="22" applyFont="1" applyBorder="1" applyAlignment="1">
      <alignment horizontal="center" vertical="center" wrapText="1"/>
    </xf>
    <xf numFmtId="0" fontId="154" fillId="0" borderId="27" xfId="22" applyFont="1" applyBorder="1" applyAlignment="1">
      <alignment horizontal="center" vertical="center" wrapText="1"/>
    </xf>
    <xf numFmtId="0" fontId="154" fillId="0" borderId="44" xfId="22" applyFont="1" applyBorder="1" applyAlignment="1">
      <alignment horizontal="center" vertical="center" wrapText="1"/>
    </xf>
    <xf numFmtId="0" fontId="0" fillId="0" borderId="1" xfId="22" applyFont="1" applyBorder="1" applyAlignment="1">
      <alignment horizontal="center" vertical="center"/>
    </xf>
    <xf numFmtId="0" fontId="143" fillId="0" borderId="1" xfId="22" applyBorder="1" applyAlignment="1">
      <alignment horizontal="center" vertical="center"/>
    </xf>
    <xf numFmtId="0" fontId="179" fillId="0" borderId="34" xfId="0" quotePrefix="1" applyFont="1" applyBorder="1" applyAlignment="1">
      <alignment horizontal="center" vertical="center"/>
    </xf>
    <xf numFmtId="0" fontId="179" fillId="0" borderId="39" xfId="0" quotePrefix="1" applyFont="1" applyBorder="1" applyAlignment="1">
      <alignment horizontal="center" vertical="center"/>
    </xf>
    <xf numFmtId="0" fontId="179" fillId="0" borderId="40" xfId="0" quotePrefix="1" applyFont="1" applyBorder="1" applyAlignment="1">
      <alignment horizontal="center" vertical="center"/>
    </xf>
    <xf numFmtId="0" fontId="179" fillId="0" borderId="35" xfId="0" quotePrefix="1" applyFont="1" applyBorder="1" applyAlignment="1">
      <alignment horizontal="center" vertical="center"/>
    </xf>
    <xf numFmtId="0" fontId="179" fillId="0" borderId="36" xfId="0" quotePrefix="1" applyFont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124" fillId="5" borderId="42" xfId="22" applyFont="1" applyFill="1" applyBorder="1" applyAlignment="1">
      <alignment horizontal="center" vertical="center" wrapText="1"/>
    </xf>
    <xf numFmtId="0" fontId="124" fillId="5" borderId="40" xfId="22" applyFont="1" applyFill="1" applyBorder="1" applyAlignment="1">
      <alignment horizontal="center" vertical="center" wrapText="1"/>
    </xf>
    <xf numFmtId="0" fontId="124" fillId="5" borderId="22" xfId="22" applyFont="1" applyFill="1" applyBorder="1" applyAlignment="1">
      <alignment horizontal="center" vertical="center" wrapText="1"/>
    </xf>
    <xf numFmtId="0" fontId="124" fillId="5" borderId="36" xfId="22" applyFont="1" applyFill="1" applyBorder="1" applyAlignment="1">
      <alignment horizontal="center" vertical="center" wrapText="1"/>
    </xf>
    <xf numFmtId="0" fontId="182" fillId="0" borderId="28" xfId="42" applyFont="1" applyFill="1" applyBorder="1" applyAlignment="1" applyProtection="1">
      <alignment horizontal="center" vertical="center"/>
    </xf>
    <xf numFmtId="0" fontId="182" fillId="0" borderId="33" xfId="42" applyFont="1" applyFill="1" applyBorder="1" applyAlignment="1" applyProtection="1">
      <alignment horizontal="center" vertical="center"/>
    </xf>
    <xf numFmtId="0" fontId="182" fillId="0" borderId="31" xfId="42" applyFont="1" applyFill="1" applyBorder="1" applyAlignment="1" applyProtection="1">
      <alignment horizontal="center" vertical="center"/>
    </xf>
    <xf numFmtId="0" fontId="156" fillId="0" borderId="34" xfId="22" applyFont="1" applyBorder="1" applyAlignment="1">
      <alignment horizontal="center" vertical="center" wrapText="1"/>
    </xf>
    <xf numFmtId="0" fontId="156" fillId="0" borderId="40" xfId="22" applyFont="1" applyBorder="1" applyAlignment="1">
      <alignment horizontal="center" vertical="center" wrapText="1"/>
    </xf>
    <xf numFmtId="0" fontId="156" fillId="0" borderId="35" xfId="22" applyFont="1" applyBorder="1" applyAlignment="1">
      <alignment horizontal="center" vertical="center" wrapText="1"/>
    </xf>
    <xf numFmtId="0" fontId="156" fillId="0" borderId="36" xfId="22" applyFont="1" applyBorder="1" applyAlignment="1">
      <alignment horizontal="center" vertical="center" wrapText="1"/>
    </xf>
    <xf numFmtId="0" fontId="156" fillId="0" borderId="27" xfId="22" applyFont="1" applyBorder="1" applyAlignment="1">
      <alignment horizontal="center" vertical="center" wrapText="1"/>
    </xf>
    <xf numFmtId="0" fontId="156" fillId="0" borderId="44" xfId="22" applyFont="1" applyBorder="1" applyAlignment="1">
      <alignment horizontal="center" vertical="center" wrapText="1"/>
    </xf>
    <xf numFmtId="0" fontId="182" fillId="0" borderId="34" xfId="42" quotePrefix="1" applyFont="1" applyFill="1" applyBorder="1" applyAlignment="1" applyProtection="1">
      <alignment horizontal="center" vertical="center"/>
    </xf>
    <xf numFmtId="0" fontId="182" fillId="0" borderId="39" xfId="42" quotePrefix="1" applyFont="1" applyFill="1" applyBorder="1" applyAlignment="1" applyProtection="1">
      <alignment horizontal="center" vertical="center"/>
    </xf>
    <xf numFmtId="0" fontId="182" fillId="0" borderId="40" xfId="42" quotePrefix="1" applyFont="1" applyFill="1" applyBorder="1" applyAlignment="1" applyProtection="1">
      <alignment horizontal="center" vertical="center"/>
    </xf>
    <xf numFmtId="0" fontId="182" fillId="0" borderId="35" xfId="42" quotePrefix="1" applyFont="1" applyFill="1" applyBorder="1" applyAlignment="1" applyProtection="1">
      <alignment horizontal="center" vertical="center"/>
    </xf>
    <xf numFmtId="0" fontId="182" fillId="0" borderId="0" xfId="42" quotePrefix="1" applyFont="1" applyFill="1" applyBorder="1" applyAlignment="1" applyProtection="1">
      <alignment horizontal="center" vertical="center"/>
    </xf>
    <xf numFmtId="0" fontId="182" fillId="0" borderId="36" xfId="42" quotePrefix="1" applyFont="1" applyFill="1" applyBorder="1" applyAlignment="1" applyProtection="1">
      <alignment horizontal="center" vertical="center"/>
    </xf>
    <xf numFmtId="0" fontId="182" fillId="0" borderId="27" xfId="42" quotePrefix="1" applyFont="1" applyFill="1" applyBorder="1" applyAlignment="1" applyProtection="1">
      <alignment horizontal="center" vertical="center"/>
    </xf>
    <xf numFmtId="0" fontId="182" fillId="0" borderId="45" xfId="42" quotePrefix="1" applyFont="1" applyFill="1" applyBorder="1" applyAlignment="1" applyProtection="1">
      <alignment horizontal="center" vertical="center"/>
    </xf>
    <xf numFmtId="0" fontId="182" fillId="0" borderId="44" xfId="42" quotePrefix="1" applyFont="1" applyFill="1" applyBorder="1" applyAlignment="1" applyProtection="1">
      <alignment horizontal="center" vertical="center"/>
    </xf>
    <xf numFmtId="0" fontId="0" fillId="0" borderId="0" xfId="0" quotePrefix="1" applyAlignment="1">
      <alignment horizontal="center" vertical="center"/>
    </xf>
    <xf numFmtId="49" fontId="175" fillId="0" borderId="28" xfId="41" quotePrefix="1" applyNumberFormat="1" applyFont="1" applyFill="1" applyBorder="1" applyAlignment="1">
      <alignment horizontal="center" vertical="center" wrapText="1"/>
    </xf>
    <xf numFmtId="49" fontId="175" fillId="0" borderId="28" xfId="22" quotePrefix="1" applyNumberFormat="1" applyFont="1" applyBorder="1" applyAlignment="1">
      <alignment horizontal="center" vertical="center" wrapText="1"/>
    </xf>
    <xf numFmtId="49" fontId="175" fillId="0" borderId="33" xfId="22" quotePrefix="1" applyNumberFormat="1" applyFont="1" applyBorder="1" applyAlignment="1">
      <alignment horizontal="center" vertical="center" wrapText="1"/>
    </xf>
    <xf numFmtId="49" fontId="175" fillId="0" borderId="31" xfId="22" quotePrefix="1" applyNumberFormat="1" applyFont="1" applyBorder="1" applyAlignment="1">
      <alignment horizontal="center" vertical="center" wrapText="1"/>
    </xf>
    <xf numFmtId="0" fontId="179" fillId="0" borderId="34" xfId="22" applyFont="1" applyBorder="1" applyAlignment="1">
      <alignment horizontal="center" vertical="center"/>
    </xf>
    <xf numFmtId="0" fontId="179" fillId="0" borderId="39" xfId="22" applyFont="1" applyBorder="1" applyAlignment="1">
      <alignment horizontal="center" vertical="center"/>
    </xf>
    <xf numFmtId="0" fontId="179" fillId="0" borderId="40" xfId="22" applyFont="1" applyBorder="1" applyAlignment="1">
      <alignment horizontal="center" vertical="center"/>
    </xf>
    <xf numFmtId="0" fontId="179" fillId="0" borderId="35" xfId="22" applyFont="1" applyBorder="1" applyAlignment="1">
      <alignment horizontal="center" vertical="center"/>
    </xf>
    <xf numFmtId="0" fontId="179" fillId="0" borderId="0" xfId="22" applyFont="1" applyAlignment="1">
      <alignment horizontal="center" vertical="center"/>
    </xf>
    <xf numFmtId="0" fontId="179" fillId="0" borderId="36" xfId="22" applyFont="1" applyBorder="1" applyAlignment="1">
      <alignment horizontal="center" vertical="center"/>
    </xf>
    <xf numFmtId="0" fontId="179" fillId="0" borderId="27" xfId="22" applyFont="1" applyBorder="1" applyAlignment="1">
      <alignment horizontal="center" vertical="center"/>
    </xf>
    <xf numFmtId="0" fontId="179" fillId="0" borderId="45" xfId="22" applyFont="1" applyBorder="1" applyAlignment="1">
      <alignment horizontal="center" vertical="center"/>
    </xf>
    <xf numFmtId="0" fontId="179" fillId="0" borderId="44" xfId="22" applyFont="1" applyBorder="1" applyAlignment="1">
      <alignment horizontal="center" vertical="center"/>
    </xf>
    <xf numFmtId="0" fontId="154" fillId="0" borderId="28" xfId="22" applyFont="1" applyBorder="1" applyAlignment="1">
      <alignment horizontal="center" vertical="center" wrapText="1"/>
    </xf>
    <xf numFmtId="0" fontId="154" fillId="0" borderId="31" xfId="22" applyFont="1" applyBorder="1" applyAlignment="1">
      <alignment horizontal="center" vertical="center" wrapText="1"/>
    </xf>
    <xf numFmtId="0" fontId="154" fillId="0" borderId="35" xfId="22" applyFont="1" applyBorder="1" applyAlignment="1">
      <alignment horizontal="center" vertical="center" wrapText="1"/>
    </xf>
    <xf numFmtId="0" fontId="154" fillId="0" borderId="36" xfId="22" applyFont="1" applyBorder="1" applyAlignment="1">
      <alignment horizontal="center" vertical="center" wrapText="1"/>
    </xf>
    <xf numFmtId="0" fontId="0" fillId="0" borderId="34" xfId="22" applyFont="1" applyBorder="1" applyAlignment="1">
      <alignment horizontal="center" vertical="center"/>
    </xf>
    <xf numFmtId="0" fontId="0" fillId="0" borderId="40" xfId="22" applyFont="1" applyBorder="1" applyAlignment="1">
      <alignment horizontal="center" vertical="center"/>
    </xf>
    <xf numFmtId="0" fontId="0" fillId="0" borderId="27" xfId="22" applyFont="1" applyBorder="1" applyAlignment="1">
      <alignment horizontal="center" vertical="center"/>
    </xf>
    <xf numFmtId="0" fontId="0" fillId="0" borderId="44" xfId="22" applyFont="1" applyBorder="1" applyAlignment="1">
      <alignment horizontal="center" vertical="center"/>
    </xf>
    <xf numFmtId="0" fontId="175" fillId="0" borderId="34" xfId="41" quotePrefix="1" applyFont="1" applyFill="1" applyBorder="1" applyAlignment="1">
      <alignment horizontal="center" vertical="center"/>
    </xf>
    <xf numFmtId="0" fontId="175" fillId="0" borderId="39" xfId="0" quotePrefix="1" applyFont="1" applyBorder="1" applyAlignment="1">
      <alignment horizontal="center" vertical="center"/>
    </xf>
    <xf numFmtId="0" fontId="175" fillId="0" borderId="40" xfId="0" quotePrefix="1" applyFont="1" applyBorder="1" applyAlignment="1">
      <alignment horizontal="center" vertical="center"/>
    </xf>
    <xf numFmtId="0" fontId="175" fillId="0" borderId="27" xfId="0" quotePrefix="1" applyFont="1" applyBorder="1" applyAlignment="1">
      <alignment horizontal="center" vertical="center"/>
    </xf>
    <xf numFmtId="0" fontId="175" fillId="0" borderId="45" xfId="0" quotePrefix="1" applyFont="1" applyBorder="1" applyAlignment="1">
      <alignment horizontal="center" vertical="center"/>
    </xf>
    <xf numFmtId="0" fontId="175" fillId="0" borderId="44" xfId="0" quotePrefix="1" applyFont="1" applyBorder="1" applyAlignment="1">
      <alignment horizontal="center" vertical="center"/>
    </xf>
    <xf numFmtId="0" fontId="175" fillId="0" borderId="28" xfId="41" quotePrefix="1" applyFont="1" applyFill="1" applyBorder="1" applyAlignment="1">
      <alignment horizontal="center" vertical="center"/>
    </xf>
    <xf numFmtId="0" fontId="175" fillId="0" borderId="33" xfId="0" quotePrefix="1" applyFont="1" applyBorder="1" applyAlignment="1">
      <alignment horizontal="center" vertical="center"/>
    </xf>
    <xf numFmtId="0" fontId="175" fillId="0" borderId="31" xfId="0" quotePrefix="1" applyFont="1" applyBorder="1" applyAlignment="1">
      <alignment horizontal="center" vertical="center"/>
    </xf>
    <xf numFmtId="49" fontId="175" fillId="0" borderId="28" xfId="41" applyNumberFormat="1" applyFont="1" applyFill="1" applyBorder="1" applyAlignment="1">
      <alignment horizontal="center" vertical="center"/>
    </xf>
    <xf numFmtId="49" fontId="175" fillId="0" borderId="33" xfId="0" applyNumberFormat="1" applyFont="1" applyBorder="1" applyAlignment="1">
      <alignment horizontal="center" vertical="center"/>
    </xf>
    <xf numFmtId="0" fontId="154" fillId="0" borderId="34" xfId="22" applyFont="1" applyBorder="1" applyAlignment="1">
      <alignment horizontal="center" vertical="center"/>
    </xf>
    <xf numFmtId="0" fontId="154" fillId="0" borderId="40" xfId="22" applyFont="1" applyBorder="1" applyAlignment="1">
      <alignment horizontal="center" vertical="center"/>
    </xf>
    <xf numFmtId="0" fontId="154" fillId="0" borderId="27" xfId="22" applyFont="1" applyBorder="1" applyAlignment="1">
      <alignment horizontal="center" vertical="center"/>
    </xf>
    <xf numFmtId="0" fontId="154" fillId="0" borderId="44" xfId="22" applyFont="1" applyBorder="1" applyAlignment="1">
      <alignment horizontal="center" vertical="center"/>
    </xf>
    <xf numFmtId="0" fontId="180" fillId="5" borderId="38" xfId="22" applyFont="1" applyFill="1" applyBorder="1" applyAlignment="1">
      <alignment horizontal="center" vertical="center" wrapText="1"/>
    </xf>
    <xf numFmtId="0" fontId="180" fillId="5" borderId="1" xfId="22" applyFont="1" applyFill="1" applyBorder="1" applyAlignment="1">
      <alignment horizontal="center" vertical="center"/>
    </xf>
    <xf numFmtId="0" fontId="0" fillId="0" borderId="34" xfId="0" quotePrefix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/>
    </xf>
    <xf numFmtId="0" fontId="0" fillId="0" borderId="45" xfId="0" quotePrefix="1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0" borderId="28" xfId="41" quotePrefix="1" applyFont="1" applyFill="1" applyBorder="1" applyAlignment="1">
      <alignment horizontal="center" vertical="center"/>
    </xf>
    <xf numFmtId="0" fontId="143" fillId="0" borderId="33" xfId="0" quotePrefix="1" applyFont="1" applyBorder="1" applyAlignment="1">
      <alignment horizontal="center" vertical="center"/>
    </xf>
    <xf numFmtId="0" fontId="143" fillId="0" borderId="31" xfId="0" quotePrefix="1" applyFont="1" applyBorder="1" applyAlignment="1">
      <alignment horizontal="center" vertical="center"/>
    </xf>
    <xf numFmtId="0" fontId="181" fillId="5" borderId="38" xfId="22" applyFont="1" applyFill="1" applyBorder="1" applyAlignment="1">
      <alignment horizontal="center" vertical="center" wrapText="1"/>
    </xf>
    <xf numFmtId="0" fontId="181" fillId="5" borderId="1" xfId="22" applyFont="1" applyFill="1" applyBorder="1" applyAlignment="1">
      <alignment horizontal="center" vertical="center"/>
    </xf>
    <xf numFmtId="0" fontId="175" fillId="0" borderId="34" xfId="22" applyFont="1" applyBorder="1" applyAlignment="1">
      <alignment horizontal="center" vertical="center"/>
    </xf>
    <xf numFmtId="0" fontId="175" fillId="0" borderId="40" xfId="22" applyFont="1" applyBorder="1" applyAlignment="1">
      <alignment horizontal="center" vertical="center"/>
    </xf>
    <xf numFmtId="0" fontId="175" fillId="0" borderId="27" xfId="22" applyFont="1" applyBorder="1" applyAlignment="1">
      <alignment horizontal="center" vertical="center"/>
    </xf>
    <xf numFmtId="0" fontId="175" fillId="0" borderId="44" xfId="22" applyFont="1" applyBorder="1" applyAlignment="1">
      <alignment horizontal="center" vertical="center"/>
    </xf>
    <xf numFmtId="49" fontId="143" fillId="0" borderId="34" xfId="41" quotePrefix="1" applyNumberFormat="1" applyFont="1" applyFill="1" applyBorder="1" applyAlignment="1">
      <alignment horizontal="center" vertical="center"/>
    </xf>
    <xf numFmtId="49" fontId="143" fillId="0" borderId="39" xfId="41" quotePrefix="1" applyNumberFormat="1" applyFont="1" applyFill="1" applyBorder="1" applyAlignment="1">
      <alignment horizontal="center" vertical="center"/>
    </xf>
    <xf numFmtId="49" fontId="143" fillId="0" borderId="40" xfId="41" quotePrefix="1" applyNumberFormat="1" applyFont="1" applyFill="1" applyBorder="1" applyAlignment="1">
      <alignment horizontal="center" vertical="center"/>
    </xf>
    <xf numFmtId="49" fontId="143" fillId="0" borderId="27" xfId="41" quotePrefix="1" applyNumberFormat="1" applyFont="1" applyFill="1" applyBorder="1" applyAlignment="1">
      <alignment horizontal="center" vertical="center"/>
    </xf>
    <xf numFmtId="49" fontId="143" fillId="0" borderId="45" xfId="41" quotePrefix="1" applyNumberFormat="1" applyFont="1" applyFill="1" applyBorder="1" applyAlignment="1">
      <alignment horizontal="center" vertical="center"/>
    </xf>
    <xf numFmtId="49" fontId="143" fillId="0" borderId="44" xfId="41" quotePrefix="1" applyNumberFormat="1" applyFont="1" applyFill="1" applyBorder="1" applyAlignment="1">
      <alignment horizontal="center" vertical="center"/>
    </xf>
    <xf numFmtId="0" fontId="191" fillId="5" borderId="38" xfId="22" applyFont="1" applyFill="1" applyBorder="1" applyAlignment="1">
      <alignment horizontal="center" vertical="center" wrapText="1"/>
    </xf>
    <xf numFmtId="0" fontId="191" fillId="5" borderId="1" xfId="22" applyFont="1" applyFill="1" applyBorder="1" applyAlignment="1">
      <alignment horizontal="center" vertical="center"/>
    </xf>
    <xf numFmtId="0" fontId="191" fillId="5" borderId="38" xfId="22" applyFont="1" applyFill="1" applyBorder="1" applyAlignment="1">
      <alignment horizontal="center" vertical="center"/>
    </xf>
    <xf numFmtId="0" fontId="180" fillId="5" borderId="43" xfId="22" applyFont="1" applyFill="1" applyBorder="1" applyAlignment="1">
      <alignment horizontal="center" vertical="center" wrapText="1"/>
    </xf>
    <xf numFmtId="0" fontId="180" fillId="5" borderId="44" xfId="22" applyFont="1" applyFill="1" applyBorder="1" applyAlignment="1">
      <alignment horizontal="center" vertical="center" wrapText="1"/>
    </xf>
    <xf numFmtId="0" fontId="175" fillId="0" borderId="35" xfId="22" applyFont="1" applyBorder="1" applyAlignment="1">
      <alignment horizontal="center" vertical="center"/>
    </xf>
    <xf numFmtId="0" fontId="175" fillId="0" borderId="36" xfId="22" applyFont="1" applyBorder="1" applyAlignment="1">
      <alignment horizontal="center" vertical="center"/>
    </xf>
    <xf numFmtId="49" fontId="175" fillId="0" borderId="34" xfId="41" quotePrefix="1" applyNumberFormat="1" applyFont="1" applyFill="1" applyBorder="1" applyAlignment="1">
      <alignment horizontal="center" vertical="center"/>
    </xf>
    <xf numFmtId="49" fontId="175" fillId="0" borderId="39" xfId="22" quotePrefix="1" applyNumberFormat="1" applyFont="1" applyBorder="1" applyAlignment="1">
      <alignment horizontal="center" vertical="center"/>
    </xf>
    <xf numFmtId="49" fontId="175" fillId="0" borderId="40" xfId="22" quotePrefix="1" applyNumberFormat="1" applyFont="1" applyBorder="1" applyAlignment="1">
      <alignment horizontal="center" vertical="center"/>
    </xf>
    <xf numFmtId="49" fontId="175" fillId="0" borderId="35" xfId="22" quotePrefix="1" applyNumberFormat="1" applyFont="1" applyBorder="1" applyAlignment="1">
      <alignment horizontal="center" vertical="center"/>
    </xf>
    <xf numFmtId="49" fontId="175" fillId="0" borderId="0" xfId="22" quotePrefix="1" applyNumberFormat="1" applyFont="1" applyAlignment="1">
      <alignment horizontal="center" vertical="center"/>
    </xf>
    <xf numFmtId="49" fontId="175" fillId="0" borderId="36" xfId="22" quotePrefix="1" applyNumberFormat="1" applyFont="1" applyBorder="1" applyAlignment="1">
      <alignment horizontal="center" vertical="center"/>
    </xf>
    <xf numFmtId="49" fontId="175" fillId="0" borderId="27" xfId="22" quotePrefix="1" applyNumberFormat="1" applyFont="1" applyBorder="1" applyAlignment="1">
      <alignment horizontal="center" vertical="center"/>
    </xf>
    <xf numFmtId="49" fontId="175" fillId="0" borderId="45" xfId="22" quotePrefix="1" applyNumberFormat="1" applyFont="1" applyBorder="1" applyAlignment="1">
      <alignment horizontal="center" vertical="center"/>
    </xf>
    <xf numFmtId="49" fontId="175" fillId="0" borderId="44" xfId="22" quotePrefix="1" applyNumberFormat="1" applyFont="1" applyBorder="1" applyAlignment="1">
      <alignment horizontal="center" vertical="center"/>
    </xf>
    <xf numFmtId="0" fontId="180" fillId="5" borderId="38" xfId="22" applyFont="1" applyFill="1" applyBorder="1" applyAlignment="1">
      <alignment horizontal="center" vertical="center"/>
    </xf>
    <xf numFmtId="0" fontId="180" fillId="5" borderId="39" xfId="22" applyFont="1" applyFill="1" applyBorder="1" applyAlignment="1">
      <alignment horizontal="center" vertical="center" wrapText="1"/>
    </xf>
    <xf numFmtId="0" fontId="180" fillId="5" borderId="21" xfId="22" applyFont="1" applyFill="1" applyBorder="1" applyAlignment="1">
      <alignment horizontal="center" vertical="center" wrapText="1"/>
    </xf>
    <xf numFmtId="0" fontId="180" fillId="5" borderId="20" xfId="22" applyFont="1" applyFill="1" applyBorder="1" applyAlignment="1">
      <alignment horizontal="center" vertical="center" wrapText="1"/>
    </xf>
    <xf numFmtId="0" fontId="154" fillId="0" borderId="39" xfId="22" applyFont="1" applyBorder="1" applyAlignment="1">
      <alignment horizontal="center" vertical="center"/>
    </xf>
    <xf numFmtId="0" fontId="154" fillId="0" borderId="20" xfId="22" applyFont="1" applyBorder="1" applyAlignment="1">
      <alignment horizontal="center" vertical="center"/>
    </xf>
    <xf numFmtId="0" fontId="154" fillId="0" borderId="53" xfId="22" applyFont="1" applyBorder="1" applyAlignment="1">
      <alignment horizontal="center" vertical="center"/>
    </xf>
    <xf numFmtId="0" fontId="179" fillId="0" borderId="41" xfId="22" applyFont="1" applyBorder="1" applyAlignment="1">
      <alignment horizontal="center" vertical="center"/>
    </xf>
    <xf numFmtId="0" fontId="179" fillId="0" borderId="20" xfId="22" applyFont="1" applyBorder="1" applyAlignment="1">
      <alignment horizontal="center" vertical="center"/>
    </xf>
    <xf numFmtId="0" fontId="179" fillId="0" borderId="53" xfId="22" applyFont="1" applyBorder="1" applyAlignment="1">
      <alignment horizontal="center" vertical="center"/>
    </xf>
    <xf numFmtId="0" fontId="175" fillId="0" borderId="33" xfId="41" quotePrefix="1" applyFont="1" applyFill="1" applyBorder="1" applyAlignment="1">
      <alignment horizontal="center" vertical="center"/>
    </xf>
    <xf numFmtId="0" fontId="175" fillId="0" borderId="31" xfId="41" quotePrefix="1" applyFont="1" applyFill="1" applyBorder="1" applyAlignment="1">
      <alignment horizontal="center" vertical="center"/>
    </xf>
    <xf numFmtId="0" fontId="175" fillId="0" borderId="28" xfId="22" applyFont="1" applyBorder="1" applyAlignment="1">
      <alignment horizontal="center" vertical="center"/>
    </xf>
    <xf numFmtId="0" fontId="175" fillId="0" borderId="31" xfId="22" applyFont="1" applyBorder="1" applyAlignment="1">
      <alignment horizontal="center" vertical="center"/>
    </xf>
    <xf numFmtId="49" fontId="175" fillId="0" borderId="33" xfId="41" quotePrefix="1" applyNumberFormat="1" applyFont="1" applyFill="1" applyBorder="1" applyAlignment="1">
      <alignment horizontal="center" vertical="center"/>
    </xf>
    <xf numFmtId="49" fontId="175" fillId="0" borderId="31" xfId="41" quotePrefix="1" applyNumberFormat="1" applyFont="1" applyFill="1" applyBorder="1" applyAlignment="1">
      <alignment horizontal="center" vertical="center"/>
    </xf>
    <xf numFmtId="0" fontId="181" fillId="5" borderId="42" xfId="22" applyFont="1" applyFill="1" applyBorder="1" applyAlignment="1">
      <alignment horizontal="center" vertical="center" wrapText="1"/>
    </xf>
    <xf numFmtId="0" fontId="181" fillId="5" borderId="40" xfId="22" applyFont="1" applyFill="1" applyBorder="1" applyAlignment="1">
      <alignment horizontal="center" vertical="center" wrapText="1"/>
    </xf>
    <xf numFmtId="0" fontId="181" fillId="5" borderId="22" xfId="22" applyFont="1" applyFill="1" applyBorder="1" applyAlignment="1">
      <alignment horizontal="center" vertical="center" wrapText="1"/>
    </xf>
    <xf numFmtId="0" fontId="181" fillId="5" borderId="36" xfId="22" applyFont="1" applyFill="1" applyBorder="1" applyAlignment="1">
      <alignment horizontal="center" vertical="center" wrapText="1"/>
    </xf>
    <xf numFmtId="0" fontId="217" fillId="3" borderId="1" xfId="11" applyFont="1" applyFill="1" applyBorder="1" applyAlignment="1">
      <alignment horizontal="center" vertical="center" wrapText="1"/>
    </xf>
    <xf numFmtId="0" fontId="217" fillId="3" borderId="1" xfId="11" applyFont="1" applyFill="1" applyBorder="1" applyAlignment="1">
      <alignment horizontal="center" vertical="center"/>
    </xf>
    <xf numFmtId="0" fontId="245" fillId="3" borderId="34" xfId="11" applyFont="1" applyFill="1" applyBorder="1" applyAlignment="1">
      <alignment horizontal="center" vertical="center" wrapText="1"/>
    </xf>
    <xf numFmtId="0" fontId="235" fillId="3" borderId="39" xfId="11" applyFont="1" applyFill="1" applyBorder="1" applyAlignment="1">
      <alignment horizontal="center" vertical="center" wrapText="1"/>
    </xf>
    <xf numFmtId="0" fontId="235" fillId="3" borderId="40" xfId="11" applyFont="1" applyFill="1" applyBorder="1" applyAlignment="1">
      <alignment horizontal="center" vertical="center" wrapText="1"/>
    </xf>
    <xf numFmtId="0" fontId="235" fillId="3" borderId="27" xfId="11" applyFont="1" applyFill="1" applyBorder="1" applyAlignment="1">
      <alignment horizontal="center" vertical="center" wrapText="1"/>
    </xf>
    <xf numFmtId="0" fontId="235" fillId="3" borderId="45" xfId="11" applyFont="1" applyFill="1" applyBorder="1" applyAlignment="1">
      <alignment horizontal="center" vertical="center" wrapText="1"/>
    </xf>
    <xf numFmtId="0" fontId="235" fillId="3" borderId="44" xfId="11" applyFont="1" applyFill="1" applyBorder="1" applyAlignment="1">
      <alignment horizontal="center" vertical="center" wrapText="1"/>
    </xf>
    <xf numFmtId="0" fontId="212" fillId="3" borderId="0" xfId="11" applyFont="1" applyFill="1" applyBorder="1" applyAlignment="1">
      <alignment horizontal="left" vertical="center"/>
    </xf>
    <xf numFmtId="0" fontId="212" fillId="0" borderId="45" xfId="11" applyFont="1" applyBorder="1" applyAlignment="1">
      <alignment horizontal="left" vertical="center"/>
    </xf>
    <xf numFmtId="0" fontId="212" fillId="0" borderId="0" xfId="11" applyFont="1" applyBorder="1" applyAlignment="1">
      <alignment horizontal="left" vertical="center"/>
    </xf>
    <xf numFmtId="0" fontId="198" fillId="3" borderId="13" xfId="11" applyFont="1" applyFill="1" applyBorder="1" applyAlignment="1">
      <alignment horizontal="center" vertical="center"/>
    </xf>
    <xf numFmtId="0" fontId="255" fillId="3" borderId="13" xfId="11" applyFont="1" applyFill="1" applyBorder="1" applyAlignment="1">
      <alignment horizontal="left" vertical="center" wrapText="1"/>
    </xf>
    <xf numFmtId="0" fontId="223" fillId="3" borderId="13" xfId="11" applyFont="1" applyFill="1" applyBorder="1" applyAlignment="1">
      <alignment horizontal="left" vertical="center" wrapText="1"/>
    </xf>
    <xf numFmtId="0" fontId="213" fillId="5" borderId="1" xfId="11" applyFont="1" applyFill="1" applyBorder="1" applyAlignment="1">
      <alignment horizontal="center" vertical="center"/>
    </xf>
    <xf numFmtId="0" fontId="220" fillId="3" borderId="1" xfId="11" applyFont="1" applyFill="1" applyBorder="1" applyAlignment="1">
      <alignment horizontal="center" vertical="center" wrapText="1"/>
    </xf>
    <xf numFmtId="0" fontId="232" fillId="3" borderId="1" xfId="11" applyFont="1" applyFill="1" applyBorder="1" applyAlignment="1">
      <alignment horizontal="center" vertical="center"/>
    </xf>
    <xf numFmtId="0" fontId="232" fillId="3" borderId="54" xfId="11" applyFont="1" applyFill="1" applyBorder="1" applyAlignment="1">
      <alignment horizontal="center" vertical="center"/>
    </xf>
    <xf numFmtId="0" fontId="198" fillId="0" borderId="13" xfId="11" applyFont="1" applyBorder="1" applyAlignment="1">
      <alignment horizontal="center" vertical="center"/>
    </xf>
    <xf numFmtId="0" fontId="218" fillId="3" borderId="1" xfId="11" applyFont="1" applyFill="1" applyBorder="1" applyAlignment="1">
      <alignment horizontal="center" vertical="center" wrapText="1"/>
    </xf>
    <xf numFmtId="0" fontId="235" fillId="3" borderId="34" xfId="11" applyFont="1" applyFill="1" applyBorder="1" applyAlignment="1">
      <alignment horizontal="center" vertical="center" wrapText="1"/>
    </xf>
    <xf numFmtId="0" fontId="224" fillId="3" borderId="1" xfId="11" applyFont="1" applyFill="1" applyBorder="1" applyAlignment="1">
      <alignment horizontal="center" vertical="center" wrapText="1"/>
    </xf>
    <xf numFmtId="0" fontId="217" fillId="0" borderId="54" xfId="11" applyFont="1" applyBorder="1" applyAlignment="1">
      <alignment horizontal="center" vertical="center"/>
    </xf>
    <xf numFmtId="0" fontId="217" fillId="0" borderId="26" xfId="11" applyFont="1" applyBorder="1" applyAlignment="1">
      <alignment horizontal="center" vertical="center"/>
    </xf>
    <xf numFmtId="0" fontId="217" fillId="4" borderId="54" xfId="11" applyFont="1" applyFill="1" applyBorder="1" applyAlignment="1">
      <alignment horizontal="center" vertical="center" wrapText="1"/>
    </xf>
    <xf numFmtId="0" fontId="217" fillId="4" borderId="26" xfId="11" applyFont="1" applyFill="1" applyBorder="1" applyAlignment="1">
      <alignment horizontal="center" vertical="center" wrapText="1"/>
    </xf>
    <xf numFmtId="0" fontId="217" fillId="0" borderId="34" xfId="11" applyFont="1" applyBorder="1" applyAlignment="1">
      <alignment horizontal="center" vertical="center"/>
    </xf>
    <xf numFmtId="0" fontId="217" fillId="0" borderId="40" xfId="11" applyFont="1" applyBorder="1" applyAlignment="1">
      <alignment horizontal="center" vertical="center"/>
    </xf>
    <xf numFmtId="0" fontId="217" fillId="0" borderId="27" xfId="11" applyFont="1" applyBorder="1" applyAlignment="1">
      <alignment horizontal="center" vertical="center"/>
    </xf>
    <xf numFmtId="0" fontId="217" fillId="0" borderId="44" xfId="11" applyFont="1" applyBorder="1" applyAlignment="1">
      <alignment horizontal="center" vertical="center"/>
    </xf>
    <xf numFmtId="0" fontId="217" fillId="0" borderId="34" xfId="11" applyFont="1" applyBorder="1" applyAlignment="1">
      <alignment horizontal="center" vertical="center" wrapText="1"/>
    </xf>
    <xf numFmtId="0" fontId="217" fillId="0" borderId="39" xfId="11" applyFont="1" applyBorder="1" applyAlignment="1">
      <alignment horizontal="center" vertical="center" wrapText="1"/>
    </xf>
    <xf numFmtId="0" fontId="217" fillId="0" borderId="40" xfId="11" applyFont="1" applyBorder="1" applyAlignment="1">
      <alignment horizontal="center" vertical="center" wrapText="1"/>
    </xf>
    <xf numFmtId="0" fontId="217" fillId="0" borderId="27" xfId="11" applyFont="1" applyBorder="1" applyAlignment="1">
      <alignment horizontal="center" vertical="center" wrapText="1"/>
    </xf>
    <xf numFmtId="0" fontId="217" fillId="0" borderId="45" xfId="11" applyFont="1" applyBorder="1" applyAlignment="1">
      <alignment horizontal="center" vertical="center" wrapText="1"/>
    </xf>
    <xf numFmtId="0" fontId="217" fillId="0" borderId="44" xfId="11" applyFont="1" applyBorder="1" applyAlignment="1">
      <alignment horizontal="center" vertical="center" wrapText="1"/>
    </xf>
    <xf numFmtId="0" fontId="287" fillId="3" borderId="50" xfId="11" applyFont="1" applyFill="1" applyBorder="1" applyAlignment="1">
      <alignment horizontal="left" vertical="center" wrapText="1"/>
    </xf>
    <xf numFmtId="0" fontId="287" fillId="3" borderId="30" xfId="11" applyFont="1" applyFill="1" applyBorder="1" applyAlignment="1">
      <alignment horizontal="left" vertical="center" wrapText="1"/>
    </xf>
    <xf numFmtId="0" fontId="287" fillId="3" borderId="51" xfId="11" applyFont="1" applyFill="1" applyBorder="1" applyAlignment="1">
      <alignment horizontal="left" vertical="center" wrapText="1"/>
    </xf>
    <xf numFmtId="0" fontId="287" fillId="3" borderId="2" xfId="11" applyFont="1" applyFill="1" applyBorder="1" applyAlignment="1">
      <alignment horizontal="left" vertical="center" wrapText="1"/>
    </xf>
    <xf numFmtId="0" fontId="287" fillId="3" borderId="0" xfId="11" applyFont="1" applyFill="1" applyBorder="1" applyAlignment="1">
      <alignment horizontal="left" vertical="center" wrapText="1"/>
    </xf>
    <xf numFmtId="0" fontId="287" fillId="3" borderId="52" xfId="11" applyFont="1" applyFill="1" applyBorder="1" applyAlignment="1">
      <alignment horizontal="left" vertical="center" wrapText="1"/>
    </xf>
    <xf numFmtId="0" fontId="223" fillId="0" borderId="50" xfId="11" applyFont="1" applyBorder="1" applyAlignment="1">
      <alignment horizontal="left" vertical="center" wrapText="1"/>
    </xf>
    <xf numFmtId="0" fontId="223" fillId="0" borderId="30" xfId="11" applyFont="1" applyBorder="1" applyAlignment="1">
      <alignment horizontal="left" vertical="center" wrapText="1"/>
    </xf>
    <xf numFmtId="0" fontId="223" fillId="0" borderId="51" xfId="11" applyFont="1" applyBorder="1" applyAlignment="1">
      <alignment horizontal="left" vertical="center" wrapText="1"/>
    </xf>
    <xf numFmtId="0" fontId="223" fillId="0" borderId="3" xfId="11" applyFont="1" applyBorder="1" applyAlignment="1">
      <alignment horizontal="left" vertical="center" wrapText="1"/>
    </xf>
    <xf numFmtId="0" fontId="223" fillId="0" borderId="15" xfId="11" applyFont="1" applyBorder="1" applyAlignment="1">
      <alignment horizontal="left" vertical="center" wrapText="1"/>
    </xf>
    <xf numFmtId="0" fontId="223" fillId="0" borderId="4" xfId="11" applyFont="1" applyBorder="1" applyAlignment="1">
      <alignment horizontal="left" vertical="center" wrapText="1"/>
    </xf>
    <xf numFmtId="0" fontId="218" fillId="0" borderId="1" xfId="11" applyFont="1" applyBorder="1" applyAlignment="1">
      <alignment horizontal="center" vertical="center" wrapText="1"/>
    </xf>
    <xf numFmtId="0" fontId="232" fillId="0" borderId="1" xfId="11" applyFont="1" applyBorder="1" applyAlignment="1">
      <alignment horizontal="center" vertical="center"/>
    </xf>
    <xf numFmtId="0" fontId="217" fillId="0" borderId="1" xfId="11" applyFont="1" applyBorder="1" applyAlignment="1">
      <alignment horizontal="center" vertical="center"/>
    </xf>
    <xf numFmtId="0" fontId="217" fillId="0" borderId="1" xfId="11" applyFont="1" applyBorder="1" applyAlignment="1">
      <alignment horizontal="center" vertical="center" wrapText="1"/>
    </xf>
    <xf numFmtId="0" fontId="223" fillId="0" borderId="13" xfId="11" applyFont="1" applyBorder="1" applyAlignment="1">
      <alignment horizontal="left" vertical="center" wrapText="1"/>
    </xf>
    <xf numFmtId="0" fontId="245" fillId="3" borderId="50" xfId="11" applyFont="1" applyFill="1" applyBorder="1" applyAlignment="1">
      <alignment horizontal="left" vertical="center" wrapText="1"/>
    </xf>
    <xf numFmtId="0" fontId="223" fillId="3" borderId="30" xfId="11" applyFont="1" applyFill="1" applyBorder="1" applyAlignment="1">
      <alignment horizontal="left" vertical="center" wrapText="1"/>
    </xf>
    <xf numFmtId="0" fontId="223" fillId="3" borderId="51" xfId="11" applyFont="1" applyFill="1" applyBorder="1" applyAlignment="1">
      <alignment horizontal="left" vertical="center" wrapText="1"/>
    </xf>
    <xf numFmtId="0" fontId="223" fillId="3" borderId="3" xfId="11" applyFont="1" applyFill="1" applyBorder="1" applyAlignment="1">
      <alignment horizontal="left" vertical="center" wrapText="1"/>
    </xf>
    <xf numFmtId="0" fontId="223" fillId="3" borderId="15" xfId="11" applyFont="1" applyFill="1" applyBorder="1" applyAlignment="1">
      <alignment horizontal="left" vertical="center" wrapText="1"/>
    </xf>
    <xf numFmtId="0" fontId="223" fillId="3" borderId="4" xfId="11" applyFont="1" applyFill="1" applyBorder="1" applyAlignment="1">
      <alignment horizontal="left" vertical="center" wrapText="1"/>
    </xf>
    <xf numFmtId="0" fontId="224" fillId="0" borderId="1" xfId="11" applyFont="1" applyBorder="1" applyAlignment="1">
      <alignment horizontal="center" vertical="center" wrapText="1"/>
    </xf>
    <xf numFmtId="0" fontId="217" fillId="4" borderId="1" xfId="11" applyFont="1" applyFill="1" applyBorder="1" applyAlignment="1">
      <alignment horizontal="center" vertical="center" wrapText="1"/>
    </xf>
    <xf numFmtId="0" fontId="204" fillId="0" borderId="34" xfId="11" applyFont="1" applyBorder="1" applyAlignment="1">
      <alignment horizontal="center" vertical="center" wrapText="1"/>
    </xf>
    <xf numFmtId="0" fontId="204" fillId="0" borderId="39" xfId="11" applyFont="1" applyBorder="1" applyAlignment="1">
      <alignment horizontal="center" vertical="center" wrapText="1"/>
    </xf>
    <xf numFmtId="0" fontId="204" fillId="0" borderId="40" xfId="11" applyFont="1" applyBorder="1" applyAlignment="1">
      <alignment horizontal="center" vertical="center" wrapText="1"/>
    </xf>
    <xf numFmtId="0" fontId="204" fillId="0" borderId="27" xfId="11" applyFont="1" applyBorder="1" applyAlignment="1">
      <alignment horizontal="center" vertical="center" wrapText="1"/>
    </xf>
    <xf numFmtId="0" fontId="204" fillId="0" borderId="45" xfId="11" applyFont="1" applyBorder="1" applyAlignment="1">
      <alignment horizontal="center" vertical="center" wrapText="1"/>
    </xf>
    <xf numFmtId="0" fontId="204" fillId="0" borderId="44" xfId="11" applyFont="1" applyBorder="1" applyAlignment="1">
      <alignment horizontal="center" vertical="center" wrapText="1"/>
    </xf>
    <xf numFmtId="0" fontId="245" fillId="3" borderId="30" xfId="11" applyFont="1" applyFill="1" applyBorder="1" applyAlignment="1">
      <alignment horizontal="left" vertical="center" wrapText="1"/>
    </xf>
    <xf numFmtId="0" fontId="245" fillId="3" borderId="51" xfId="11" applyFont="1" applyFill="1" applyBorder="1" applyAlignment="1">
      <alignment horizontal="left" vertical="center" wrapText="1"/>
    </xf>
    <xf numFmtId="0" fontId="245" fillId="3" borderId="2" xfId="11" applyFont="1" applyFill="1" applyBorder="1" applyAlignment="1">
      <alignment horizontal="left" vertical="center" wrapText="1"/>
    </xf>
    <xf numFmtId="0" fontId="245" fillId="3" borderId="0" xfId="11" applyFont="1" applyFill="1" applyBorder="1" applyAlignment="1">
      <alignment horizontal="left" vertical="center" wrapText="1"/>
    </xf>
    <xf numFmtId="0" fontId="245" fillId="3" borderId="52" xfId="11" applyFont="1" applyFill="1" applyBorder="1" applyAlignment="1">
      <alignment horizontal="left" vertical="center" wrapText="1"/>
    </xf>
    <xf numFmtId="0" fontId="245" fillId="3" borderId="3" xfId="11" applyFont="1" applyFill="1" applyBorder="1" applyAlignment="1">
      <alignment horizontal="left" vertical="center" wrapText="1"/>
    </xf>
    <xf numFmtId="0" fontId="245" fillId="3" borderId="15" xfId="11" applyFont="1" applyFill="1" applyBorder="1" applyAlignment="1">
      <alignment horizontal="left" vertical="center" wrapText="1"/>
    </xf>
    <xf numFmtId="0" fontId="245" fillId="3" borderId="4" xfId="11" applyFont="1" applyFill="1" applyBorder="1" applyAlignment="1">
      <alignment horizontal="left" vertical="center" wrapText="1"/>
    </xf>
    <xf numFmtId="0" fontId="218" fillId="3" borderId="34" xfId="11" applyFont="1" applyFill="1" applyBorder="1" applyAlignment="1">
      <alignment horizontal="center" vertical="center" wrapText="1"/>
    </xf>
    <xf numFmtId="0" fontId="218" fillId="3" borderId="40" xfId="11" applyFont="1" applyFill="1" applyBorder="1" applyAlignment="1">
      <alignment horizontal="center" vertical="center" wrapText="1"/>
    </xf>
    <xf numFmtId="0" fontId="218" fillId="3" borderId="35" xfId="11" applyFont="1" applyFill="1" applyBorder="1" applyAlignment="1">
      <alignment horizontal="center" vertical="center" wrapText="1"/>
    </xf>
    <xf numFmtId="0" fontId="218" fillId="3" borderId="36" xfId="11" applyFont="1" applyFill="1" applyBorder="1" applyAlignment="1">
      <alignment horizontal="center" vertical="center" wrapText="1"/>
    </xf>
    <xf numFmtId="0" fontId="255" fillId="3" borderId="50" xfId="11" applyFont="1" applyFill="1" applyBorder="1" applyAlignment="1">
      <alignment horizontal="left" vertical="center" wrapText="1"/>
    </xf>
    <xf numFmtId="0" fontId="255" fillId="3" borderId="30" xfId="11" applyFont="1" applyFill="1" applyBorder="1" applyAlignment="1">
      <alignment horizontal="left" vertical="center" wrapText="1"/>
    </xf>
    <xf numFmtId="0" fontId="255" fillId="3" borderId="51" xfId="11" applyFont="1" applyFill="1" applyBorder="1" applyAlignment="1">
      <alignment horizontal="left" vertical="center" wrapText="1"/>
    </xf>
    <xf numFmtId="0" fontId="255" fillId="3" borderId="2" xfId="11" applyFont="1" applyFill="1" applyBorder="1" applyAlignment="1">
      <alignment horizontal="left" vertical="center" wrapText="1"/>
    </xf>
    <xf numFmtId="0" fontId="255" fillId="3" borderId="0" xfId="11" applyFont="1" applyFill="1" applyBorder="1" applyAlignment="1">
      <alignment horizontal="left" vertical="center" wrapText="1"/>
    </xf>
    <xf numFmtId="0" fontId="255" fillId="3" borderId="52" xfId="11" applyFont="1" applyFill="1" applyBorder="1" applyAlignment="1">
      <alignment horizontal="left" vertical="center" wrapText="1"/>
    </xf>
    <xf numFmtId="0" fontId="255" fillId="3" borderId="3" xfId="11" applyFont="1" applyFill="1" applyBorder="1" applyAlignment="1">
      <alignment horizontal="left" vertical="center" wrapText="1"/>
    </xf>
    <xf numFmtId="0" fontId="255" fillId="3" borderId="15" xfId="11" applyFont="1" applyFill="1" applyBorder="1" applyAlignment="1">
      <alignment horizontal="left" vertical="center" wrapText="1"/>
    </xf>
    <xf numFmtId="0" fontId="255" fillId="3" borderId="4" xfId="11" applyFont="1" applyFill="1" applyBorder="1" applyAlignment="1">
      <alignment horizontal="left" vertical="center" wrapText="1"/>
    </xf>
    <xf numFmtId="0" fontId="217" fillId="4" borderId="66" xfId="11" applyFont="1" applyFill="1" applyBorder="1" applyAlignment="1">
      <alignment horizontal="center" vertical="center" wrapText="1"/>
    </xf>
    <xf numFmtId="0" fontId="217" fillId="4" borderId="67" xfId="11" applyFont="1" applyFill="1" applyBorder="1" applyAlignment="1">
      <alignment horizontal="center" vertical="center" wrapText="1"/>
    </xf>
    <xf numFmtId="0" fontId="217" fillId="4" borderId="68" xfId="11" applyFont="1" applyFill="1" applyBorder="1" applyAlignment="1">
      <alignment horizontal="center" vertical="center" wrapText="1"/>
    </xf>
    <xf numFmtId="0" fontId="217" fillId="4" borderId="27" xfId="11" applyFont="1" applyFill="1" applyBorder="1" applyAlignment="1">
      <alignment horizontal="center" vertical="center" wrapText="1"/>
    </xf>
    <xf numFmtId="0" fontId="217" fillId="4" borderId="45" xfId="11" applyFont="1" applyFill="1" applyBorder="1" applyAlignment="1">
      <alignment horizontal="center" vertical="center" wrapText="1"/>
    </xf>
    <xf numFmtId="0" fontId="217" fillId="4" borderId="44" xfId="11" applyFont="1" applyFill="1" applyBorder="1" applyAlignment="1">
      <alignment horizontal="center" vertical="center" wrapText="1"/>
    </xf>
    <xf numFmtId="0" fontId="224" fillId="3" borderId="34" xfId="11" applyFont="1" applyFill="1" applyBorder="1" applyAlignment="1">
      <alignment horizontal="center" vertical="center" wrapText="1"/>
    </xf>
    <xf numFmtId="0" fontId="217" fillId="0" borderId="34" xfId="11" applyFont="1" applyFill="1" applyBorder="1" applyAlignment="1">
      <alignment horizontal="center" vertical="center" wrapText="1"/>
    </xf>
    <xf numFmtId="0" fontId="217" fillId="0" borderId="39" xfId="11" applyFont="1" applyFill="1" applyBorder="1" applyAlignment="1">
      <alignment horizontal="center" vertical="center" wrapText="1"/>
    </xf>
    <xf numFmtId="0" fontId="217" fillId="0" borderId="40" xfId="11" applyFont="1" applyFill="1" applyBorder="1" applyAlignment="1">
      <alignment horizontal="center" vertical="center" wrapText="1"/>
    </xf>
    <xf numFmtId="0" fontId="217" fillId="0" borderId="27" xfId="11" applyFont="1" applyFill="1" applyBorder="1" applyAlignment="1">
      <alignment horizontal="center" vertical="center" wrapText="1"/>
    </xf>
    <xf numFmtId="0" fontId="217" fillId="0" borderId="45" xfId="11" applyFont="1" applyFill="1" applyBorder="1" applyAlignment="1">
      <alignment horizontal="center" vertical="center" wrapText="1"/>
    </xf>
    <xf numFmtId="0" fontId="217" fillId="0" borderId="44" xfId="11" applyFont="1" applyFill="1" applyBorder="1" applyAlignment="1">
      <alignment horizontal="center" vertical="center" wrapText="1"/>
    </xf>
    <xf numFmtId="0" fontId="285" fillId="3" borderId="50" xfId="11" applyFont="1" applyFill="1" applyBorder="1" applyAlignment="1">
      <alignment horizontal="left" vertical="center" wrapText="1"/>
    </xf>
    <xf numFmtId="0" fontId="285" fillId="3" borderId="30" xfId="11" applyFont="1" applyFill="1" applyBorder="1" applyAlignment="1">
      <alignment horizontal="left" vertical="center" wrapText="1"/>
    </xf>
    <xf numFmtId="0" fontId="285" fillId="3" borderId="51" xfId="11" applyFont="1" applyFill="1" applyBorder="1" applyAlignment="1">
      <alignment horizontal="left" vertical="center" wrapText="1"/>
    </xf>
    <xf numFmtId="0" fontId="285" fillId="3" borderId="2" xfId="11" applyFont="1" applyFill="1" applyBorder="1" applyAlignment="1">
      <alignment horizontal="left" vertical="center" wrapText="1"/>
    </xf>
    <xf numFmtId="0" fontId="285" fillId="3" borderId="0" xfId="11" applyFont="1" applyFill="1" applyBorder="1" applyAlignment="1">
      <alignment horizontal="left" vertical="center" wrapText="1"/>
    </xf>
    <xf numFmtId="0" fontId="285" fillId="3" borderId="52" xfId="11" applyFont="1" applyFill="1" applyBorder="1" applyAlignment="1">
      <alignment horizontal="left" vertical="center" wrapText="1"/>
    </xf>
    <xf numFmtId="0" fontId="255" fillId="3" borderId="49" xfId="11" quotePrefix="1" applyFont="1" applyFill="1" applyBorder="1" applyAlignment="1">
      <alignment horizontal="left" vertical="center" wrapText="1"/>
    </xf>
    <xf numFmtId="0" fontId="255" fillId="3" borderId="49" xfId="11" applyFont="1" applyFill="1" applyBorder="1" applyAlignment="1">
      <alignment horizontal="left" vertical="center" wrapText="1"/>
    </xf>
    <xf numFmtId="0" fontId="255" fillId="3" borderId="17" xfId="11" applyFont="1" applyFill="1" applyBorder="1" applyAlignment="1">
      <alignment horizontal="left" vertical="center" wrapText="1"/>
    </xf>
    <xf numFmtId="0" fontId="220" fillId="3" borderId="34" xfId="11" applyFont="1" applyFill="1" applyBorder="1" applyAlignment="1">
      <alignment horizontal="center" vertical="center" wrapText="1"/>
    </xf>
    <xf numFmtId="0" fontId="229" fillId="3" borderId="40" xfId="11" applyFont="1" applyFill="1" applyBorder="1" applyAlignment="1">
      <alignment horizontal="center" vertical="center" wrapText="1"/>
    </xf>
    <xf numFmtId="0" fontId="229" fillId="3" borderId="35" xfId="11" applyFont="1" applyFill="1" applyBorder="1" applyAlignment="1">
      <alignment horizontal="center" vertical="center" wrapText="1"/>
    </xf>
    <xf numFmtId="0" fontId="229" fillId="3" borderId="36" xfId="11" applyFont="1" applyFill="1" applyBorder="1" applyAlignment="1">
      <alignment horizontal="center" vertical="center" wrapText="1"/>
    </xf>
    <xf numFmtId="0" fontId="217" fillId="0" borderId="66" xfId="11" applyFont="1" applyBorder="1" applyAlignment="1">
      <alignment horizontal="center" vertical="center" wrapText="1"/>
    </xf>
    <xf numFmtId="0" fontId="217" fillId="0" borderId="67" xfId="11" applyFont="1" applyBorder="1" applyAlignment="1">
      <alignment horizontal="center" vertical="center" wrapText="1"/>
    </xf>
    <xf numFmtId="0" fontId="217" fillId="0" borderId="68" xfId="11" applyFont="1" applyBorder="1" applyAlignment="1">
      <alignment horizontal="center" vertical="center" wrapText="1"/>
    </xf>
    <xf numFmtId="0" fontId="210" fillId="0" borderId="35" xfId="11" applyFont="1" applyBorder="1" applyAlignment="1">
      <alignment horizontal="center" vertical="center" wrapText="1"/>
    </xf>
    <xf numFmtId="0" fontId="210" fillId="0" borderId="0" xfId="11" applyFont="1" applyBorder="1" applyAlignment="1">
      <alignment horizontal="center" vertical="center" wrapText="1"/>
    </xf>
    <xf numFmtId="0" fontId="210" fillId="0" borderId="36" xfId="11" applyFont="1" applyBorder="1" applyAlignment="1">
      <alignment horizontal="center" vertical="center" wrapText="1"/>
    </xf>
    <xf numFmtId="0" fontId="210" fillId="0" borderId="27" xfId="11" applyFont="1" applyBorder="1" applyAlignment="1">
      <alignment horizontal="center" vertical="center" wrapText="1"/>
    </xf>
    <xf numFmtId="0" fontId="210" fillId="0" borderId="45" xfId="11" applyFont="1" applyBorder="1" applyAlignment="1">
      <alignment horizontal="center" vertical="center" wrapText="1"/>
    </xf>
    <xf numFmtId="0" fontId="210" fillId="0" borderId="44" xfId="11" applyFont="1" applyBorder="1" applyAlignment="1">
      <alignment horizontal="center" vertical="center" wrapText="1"/>
    </xf>
    <xf numFmtId="0" fontId="283" fillId="3" borderId="13" xfId="11" applyFont="1" applyFill="1" applyBorder="1" applyAlignment="1">
      <alignment horizontal="left" vertical="center" wrapText="1"/>
    </xf>
    <xf numFmtId="0" fontId="284" fillId="3" borderId="13" xfId="11" applyFont="1" applyFill="1" applyBorder="1" applyAlignment="1">
      <alignment horizontal="left" vertical="center" wrapText="1"/>
    </xf>
    <xf numFmtId="0" fontId="213" fillId="5" borderId="26" xfId="11" applyFont="1" applyFill="1" applyBorder="1" applyAlignment="1">
      <alignment horizontal="center" vertical="center"/>
    </xf>
    <xf numFmtId="0" fontId="224" fillId="3" borderId="40" xfId="11" applyFont="1" applyFill="1" applyBorder="1" applyAlignment="1">
      <alignment horizontal="center" vertical="center" wrapText="1"/>
    </xf>
    <xf numFmtId="0" fontId="224" fillId="3" borderId="35" xfId="11" applyFont="1" applyFill="1" applyBorder="1" applyAlignment="1">
      <alignment horizontal="center" vertical="center" wrapText="1"/>
    </xf>
    <xf numFmtId="0" fontId="224" fillId="3" borderId="36" xfId="11" applyFont="1" applyFill="1" applyBorder="1" applyAlignment="1">
      <alignment horizontal="center" vertical="center" wrapText="1"/>
    </xf>
    <xf numFmtId="0" fontId="224" fillId="3" borderId="27" xfId="11" applyFont="1" applyFill="1" applyBorder="1" applyAlignment="1">
      <alignment horizontal="center" vertical="center" wrapText="1"/>
    </xf>
    <xf numFmtId="0" fontId="224" fillId="3" borderId="44" xfId="11" applyFont="1" applyFill="1" applyBorder="1" applyAlignment="1">
      <alignment horizontal="center" vertical="center" wrapText="1"/>
    </xf>
    <xf numFmtId="176" fontId="215" fillId="0" borderId="28" xfId="11" applyNumberFormat="1" applyFont="1" applyFill="1" applyBorder="1" applyAlignment="1">
      <alignment horizontal="center" vertical="center"/>
    </xf>
    <xf numFmtId="176" fontId="215" fillId="0" borderId="31" xfId="11" applyNumberFormat="1" applyFont="1" applyFill="1" applyBorder="1" applyAlignment="1">
      <alignment horizontal="center" vertical="center"/>
    </xf>
    <xf numFmtId="0" fontId="173" fillId="0" borderId="0" xfId="0" applyFont="1" applyAlignment="1">
      <alignment horizontal="center" vertical="center"/>
    </xf>
    <xf numFmtId="0" fontId="177" fillId="0" borderId="0" xfId="0" applyFont="1" applyAlignment="1">
      <alignment horizontal="center" vertical="center"/>
    </xf>
    <xf numFmtId="0" fontId="196" fillId="6" borderId="0" xfId="11" applyFont="1" applyFill="1" applyAlignment="1">
      <alignment horizontal="center" vertical="center"/>
    </xf>
    <xf numFmtId="0" fontId="197" fillId="0" borderId="5" xfId="11" applyFont="1" applyFill="1" applyBorder="1" applyAlignment="1">
      <alignment horizontal="center" vertical="center"/>
    </xf>
    <xf numFmtId="0" fontId="197" fillId="0" borderId="7" xfId="11" applyFont="1" applyFill="1" applyBorder="1" applyAlignment="1">
      <alignment horizontal="center" vertical="center"/>
    </xf>
    <xf numFmtId="0" fontId="197" fillId="0" borderId="8" xfId="11" applyFont="1" applyFill="1" applyBorder="1" applyAlignment="1">
      <alignment horizontal="center" vertical="center"/>
    </xf>
    <xf numFmtId="0" fontId="197" fillId="0" borderId="9" xfId="11" applyFont="1" applyFill="1" applyBorder="1" applyAlignment="1">
      <alignment horizontal="center" vertical="center"/>
    </xf>
    <xf numFmtId="0" fontId="197" fillId="0" borderId="10" xfId="11" applyFont="1" applyFill="1" applyBorder="1" applyAlignment="1">
      <alignment horizontal="center" vertical="center"/>
    </xf>
    <xf numFmtId="0" fontId="197" fillId="0" borderId="12" xfId="11" applyFont="1" applyFill="1" applyBorder="1" applyAlignment="1">
      <alignment horizontal="center" vertical="center"/>
    </xf>
    <xf numFmtId="0" fontId="223" fillId="0" borderId="5" xfId="11" applyFont="1" applyFill="1" applyBorder="1" applyAlignment="1">
      <alignment horizontal="left" vertical="center" wrapText="1"/>
    </xf>
    <xf numFmtId="0" fontId="223" fillId="0" borderId="6" xfId="11" applyFont="1" applyFill="1" applyBorder="1" applyAlignment="1">
      <alignment horizontal="left" vertical="center" wrapText="1"/>
    </xf>
    <xf numFmtId="0" fontId="223" fillId="0" borderId="7" xfId="11" applyFont="1" applyFill="1" applyBorder="1" applyAlignment="1">
      <alignment horizontal="left" vertical="center" wrapText="1"/>
    </xf>
    <xf numFmtId="0" fontId="223" fillId="0" borderId="8" xfId="11" applyFont="1" applyFill="1" applyBorder="1" applyAlignment="1">
      <alignment horizontal="left" vertical="center" wrapText="1"/>
    </xf>
    <xf numFmtId="0" fontId="223" fillId="0" borderId="1" xfId="11" applyFont="1" applyFill="1" applyBorder="1" applyAlignment="1">
      <alignment horizontal="left" vertical="center" wrapText="1"/>
    </xf>
    <xf numFmtId="0" fontId="223" fillId="0" borderId="9" xfId="11" applyFont="1" applyFill="1" applyBorder="1" applyAlignment="1">
      <alignment horizontal="left" vertical="center" wrapText="1"/>
    </xf>
    <xf numFmtId="0" fontId="223" fillId="0" borderId="10" xfId="11" applyFont="1" applyFill="1" applyBorder="1" applyAlignment="1">
      <alignment horizontal="left" vertical="center" wrapText="1"/>
    </xf>
    <xf numFmtId="0" fontId="223" fillId="0" borderId="11" xfId="11" applyFont="1" applyFill="1" applyBorder="1" applyAlignment="1">
      <alignment horizontal="left" vertical="center" wrapText="1"/>
    </xf>
    <xf numFmtId="0" fontId="223" fillId="0" borderId="12" xfId="11" applyFont="1" applyFill="1" applyBorder="1" applyAlignment="1">
      <alignment horizontal="left" vertical="center" wrapText="1"/>
    </xf>
    <xf numFmtId="0" fontId="217" fillId="0" borderId="57" xfId="11" applyFont="1" applyBorder="1" applyAlignment="1">
      <alignment horizontal="center" vertical="center"/>
    </xf>
    <xf numFmtId="0" fontId="217" fillId="0" borderId="58" xfId="11" applyFont="1" applyBorder="1" applyAlignment="1">
      <alignment horizontal="center" vertical="center"/>
    </xf>
    <xf numFmtId="0" fontId="134" fillId="3" borderId="59" xfId="11" applyFont="1" applyFill="1" applyBorder="1" applyAlignment="1">
      <alignment horizontal="center" vertical="center" wrapText="1"/>
    </xf>
    <xf numFmtId="0" fontId="134" fillId="3" borderId="60" xfId="11" applyFont="1" applyFill="1" applyBorder="1" applyAlignment="1">
      <alignment horizontal="center" vertical="center" wrapText="1"/>
    </xf>
    <xf numFmtId="0" fontId="134" fillId="3" borderId="61" xfId="11" applyFont="1" applyFill="1" applyBorder="1" applyAlignment="1">
      <alignment horizontal="center" vertical="center" wrapText="1"/>
    </xf>
    <xf numFmtId="0" fontId="197" fillId="0" borderId="49" xfId="11" applyFont="1" applyBorder="1" applyAlignment="1">
      <alignment horizontal="center" vertical="center"/>
    </xf>
    <xf numFmtId="0" fontId="197" fillId="0" borderId="17" xfId="11" applyFont="1" applyBorder="1" applyAlignment="1">
      <alignment horizontal="center" vertical="center"/>
    </xf>
    <xf numFmtId="0" fontId="206" fillId="4" borderId="49" xfId="11" applyFont="1" applyFill="1" applyBorder="1" applyAlignment="1">
      <alignment horizontal="left" vertical="center" wrapText="1"/>
    </xf>
    <xf numFmtId="0" fontId="223" fillId="4" borderId="49" xfId="11" applyFont="1" applyFill="1" applyBorder="1" applyAlignment="1">
      <alignment horizontal="left" vertical="center" wrapText="1"/>
    </xf>
    <xf numFmtId="0" fontId="223" fillId="4" borderId="17" xfId="11" applyFont="1" applyFill="1" applyBorder="1" applyAlignment="1">
      <alignment horizontal="left" vertical="center" wrapText="1"/>
    </xf>
    <xf numFmtId="0" fontId="224" fillId="0" borderId="34" xfId="11" applyFont="1" applyBorder="1" applyAlignment="1">
      <alignment horizontal="center" vertical="center" wrapText="1"/>
    </xf>
    <xf numFmtId="0" fontId="218" fillId="0" borderId="40" xfId="11" applyFont="1" applyBorder="1" applyAlignment="1">
      <alignment horizontal="center" vertical="center" wrapText="1"/>
    </xf>
    <xf numFmtId="0" fontId="218" fillId="0" borderId="35" xfId="11" applyFont="1" applyBorder="1" applyAlignment="1">
      <alignment horizontal="center" vertical="center" wrapText="1"/>
    </xf>
    <xf numFmtId="0" fontId="218" fillId="0" borderId="36" xfId="11" applyFont="1" applyBorder="1" applyAlignment="1">
      <alignment horizontal="center" vertical="center" wrapText="1"/>
    </xf>
    <xf numFmtId="0" fontId="218" fillId="0" borderId="27" xfId="11" applyFont="1" applyBorder="1" applyAlignment="1">
      <alignment horizontal="center" vertical="center" wrapText="1"/>
    </xf>
    <xf numFmtId="0" fontId="218" fillId="0" borderId="44" xfId="11" applyFont="1" applyBorder="1" applyAlignment="1">
      <alignment horizontal="center" vertical="center" wrapText="1"/>
    </xf>
    <xf numFmtId="0" fontId="217" fillId="3" borderId="34" xfId="11" applyFont="1" applyFill="1" applyBorder="1" applyAlignment="1">
      <alignment horizontal="center" vertical="center" wrapText="1"/>
    </xf>
    <xf numFmtId="0" fontId="217" fillId="3" borderId="39" xfId="11" applyFont="1" applyFill="1" applyBorder="1" applyAlignment="1">
      <alignment horizontal="center" vertical="center" wrapText="1"/>
    </xf>
    <xf numFmtId="0" fontId="217" fillId="3" borderId="40" xfId="11" applyFont="1" applyFill="1" applyBorder="1" applyAlignment="1">
      <alignment horizontal="center" vertical="center" wrapText="1"/>
    </xf>
    <xf numFmtId="0" fontId="217" fillId="3" borderId="27" xfId="11" applyFont="1" applyFill="1" applyBorder="1" applyAlignment="1">
      <alignment horizontal="center" vertical="center" wrapText="1"/>
    </xf>
    <xf numFmtId="0" fontId="217" fillId="3" borderId="45" xfId="11" applyFont="1" applyFill="1" applyBorder="1" applyAlignment="1">
      <alignment horizontal="center" vertical="center" wrapText="1"/>
    </xf>
    <xf numFmtId="0" fontId="217" fillId="3" borderId="44" xfId="11" applyFont="1" applyFill="1" applyBorder="1" applyAlignment="1">
      <alignment horizontal="center" vertical="center" wrapText="1"/>
    </xf>
    <xf numFmtId="0" fontId="209" fillId="0" borderId="13" xfId="11" applyFont="1" applyFill="1" applyBorder="1" applyAlignment="1">
      <alignment horizontal="center" vertical="center"/>
    </xf>
    <xf numFmtId="0" fontId="210" fillId="0" borderId="13" xfId="11" applyFont="1" applyFill="1" applyBorder="1" applyAlignment="1">
      <alignment horizontal="left" vertical="center" wrapText="1"/>
    </xf>
    <xf numFmtId="0" fontId="212" fillId="0" borderId="0" xfId="11" applyFont="1" applyFill="1" applyBorder="1" applyAlignment="1">
      <alignment horizontal="left" vertical="center"/>
    </xf>
    <xf numFmtId="0" fontId="197" fillId="0" borderId="50" xfId="11" applyFont="1" applyBorder="1" applyAlignment="1">
      <alignment horizontal="center" vertical="center"/>
    </xf>
    <xf numFmtId="0" fontId="197" fillId="0" borderId="51" xfId="11" applyFont="1" applyBorder="1" applyAlignment="1">
      <alignment horizontal="center" vertical="center"/>
    </xf>
    <xf numFmtId="0" fontId="197" fillId="0" borderId="3" xfId="11" applyFont="1" applyBorder="1" applyAlignment="1">
      <alignment horizontal="center" vertical="center"/>
    </xf>
    <xf numFmtId="0" fontId="197" fillId="0" borderId="4" xfId="11" applyFont="1" applyBorder="1" applyAlignment="1">
      <alignment horizontal="center" vertical="center"/>
    </xf>
    <xf numFmtId="0" fontId="206" fillId="0" borderId="50" xfId="11" applyFont="1" applyFill="1" applyBorder="1" applyAlignment="1">
      <alignment horizontal="left" vertical="center" wrapText="1"/>
    </xf>
    <xf numFmtId="0" fontId="223" fillId="0" borderId="30" xfId="11" applyFont="1" applyFill="1" applyBorder="1" applyAlignment="1">
      <alignment horizontal="left" vertical="center" wrapText="1"/>
    </xf>
    <xf numFmtId="0" fontId="223" fillId="0" borderId="51" xfId="11" applyFont="1" applyFill="1" applyBorder="1" applyAlignment="1">
      <alignment horizontal="left" vertical="center" wrapText="1"/>
    </xf>
    <xf numFmtId="0" fontId="223" fillId="0" borderId="3" xfId="11" applyFont="1" applyFill="1" applyBorder="1" applyAlignment="1">
      <alignment horizontal="left" vertical="center" wrapText="1"/>
    </xf>
    <xf numFmtId="0" fontId="223" fillId="0" borderId="15" xfId="11" applyFont="1" applyFill="1" applyBorder="1" applyAlignment="1">
      <alignment horizontal="left" vertical="center" wrapText="1"/>
    </xf>
    <xf numFmtId="0" fontId="223" fillId="0" borderId="4" xfId="11" applyFont="1" applyFill="1" applyBorder="1" applyAlignment="1">
      <alignment horizontal="left" vertical="center" wrapText="1"/>
    </xf>
    <xf numFmtId="0" fontId="214" fillId="0" borderId="34" xfId="11" applyFont="1" applyBorder="1" applyAlignment="1">
      <alignment horizontal="center" vertical="center" wrapText="1"/>
    </xf>
    <xf numFmtId="0" fontId="214" fillId="0" borderId="40" xfId="11" applyFont="1" applyBorder="1" applyAlignment="1">
      <alignment horizontal="center" vertical="center" wrapText="1"/>
    </xf>
    <xf numFmtId="0" fontId="214" fillId="0" borderId="35" xfId="11" applyFont="1" applyBorder="1" applyAlignment="1">
      <alignment horizontal="center" vertical="center" wrapText="1"/>
    </xf>
    <xf numFmtId="0" fontId="214" fillId="0" borderId="36" xfId="11" applyFont="1" applyBorder="1" applyAlignment="1">
      <alignment horizontal="center" vertical="center" wrapText="1"/>
    </xf>
    <xf numFmtId="0" fontId="144" fillId="0" borderId="34" xfId="11" applyFont="1" applyBorder="1" applyAlignment="1">
      <alignment horizontal="center" vertical="center"/>
    </xf>
    <xf numFmtId="0" fontId="144" fillId="0" borderId="40" xfId="11" applyFont="1" applyBorder="1" applyAlignment="1">
      <alignment horizontal="center" vertical="center"/>
    </xf>
    <xf numFmtId="0" fontId="144" fillId="0" borderId="27" xfId="11" applyFont="1" applyBorder="1" applyAlignment="1">
      <alignment horizontal="center" vertical="center"/>
    </xf>
    <xf numFmtId="0" fontId="144" fillId="0" borderId="44" xfId="11" applyFont="1" applyBorder="1" applyAlignment="1">
      <alignment horizontal="center" vertical="center"/>
    </xf>
    <xf numFmtId="0" fontId="144" fillId="0" borderId="34" xfId="11" applyFont="1" applyBorder="1" applyAlignment="1">
      <alignment horizontal="center" vertical="center" wrapText="1"/>
    </xf>
    <xf numFmtId="0" fontId="144" fillId="0" borderId="39" xfId="11" applyFont="1" applyBorder="1" applyAlignment="1">
      <alignment horizontal="center" vertical="center" wrapText="1"/>
    </xf>
    <xf numFmtId="0" fontId="144" fillId="0" borderId="40" xfId="11" applyFont="1" applyBorder="1" applyAlignment="1">
      <alignment horizontal="center" vertical="center" wrapText="1"/>
    </xf>
    <xf numFmtId="0" fontId="144" fillId="0" borderId="27" xfId="11" applyFont="1" applyBorder="1" applyAlignment="1">
      <alignment horizontal="center" vertical="center" wrapText="1"/>
    </xf>
    <xf numFmtId="0" fontId="144" fillId="0" borderId="45" xfId="11" applyFont="1" applyBorder="1" applyAlignment="1">
      <alignment horizontal="center" vertical="center" wrapText="1"/>
    </xf>
    <xf numFmtId="0" fontId="144" fillId="0" borderId="44" xfId="11" applyFont="1" applyBorder="1" applyAlignment="1">
      <alignment horizontal="center" vertical="center" wrapText="1"/>
    </xf>
    <xf numFmtId="0" fontId="177" fillId="5" borderId="32" xfId="11" applyFont="1" applyFill="1" applyBorder="1" applyAlignment="1">
      <alignment horizontal="center" vertical="center"/>
    </xf>
    <xf numFmtId="0" fontId="177" fillId="5" borderId="48" xfId="11" applyFont="1" applyFill="1" applyBorder="1" applyAlignment="1">
      <alignment horizontal="center" vertical="center"/>
    </xf>
    <xf numFmtId="0" fontId="127" fillId="0" borderId="34" xfId="11" applyFont="1" applyBorder="1" applyAlignment="1">
      <alignment horizontal="center" vertical="center" wrapText="1"/>
    </xf>
    <xf numFmtId="0" fontId="127" fillId="0" borderId="40" xfId="11" applyFont="1" applyBorder="1" applyAlignment="1">
      <alignment horizontal="center" vertical="center" wrapText="1"/>
    </xf>
    <xf numFmtId="0" fontId="127" fillId="0" borderId="35" xfId="11" applyFont="1" applyBorder="1" applyAlignment="1">
      <alignment horizontal="center" vertical="center" wrapText="1"/>
    </xf>
    <xf numFmtId="0" fontId="127" fillId="0" borderId="36" xfId="11" applyFont="1" applyBorder="1" applyAlignment="1">
      <alignment horizontal="center" vertical="center" wrapText="1"/>
    </xf>
    <xf numFmtId="0" fontId="127" fillId="0" borderId="27" xfId="11" applyFont="1" applyBorder="1" applyAlignment="1">
      <alignment horizontal="center" vertical="center" wrapText="1"/>
    </xf>
    <xf numFmtId="0" fontId="127" fillId="0" borderId="44" xfId="11" applyFont="1" applyBorder="1" applyAlignment="1">
      <alignment horizontal="center" vertical="center" wrapText="1"/>
    </xf>
    <xf numFmtId="0" fontId="167" fillId="0" borderId="34" xfId="11" applyFont="1" applyFill="1" applyBorder="1" applyAlignment="1">
      <alignment horizontal="center" vertical="center" wrapText="1"/>
    </xf>
    <xf numFmtId="0" fontId="167" fillId="0" borderId="39" xfId="11" applyFont="1" applyFill="1" applyBorder="1" applyAlignment="1">
      <alignment horizontal="center" vertical="center" wrapText="1"/>
    </xf>
    <xf numFmtId="0" fontId="167" fillId="0" borderId="40" xfId="11" applyFont="1" applyFill="1" applyBorder="1" applyAlignment="1">
      <alignment horizontal="center" vertical="center" wrapText="1"/>
    </xf>
    <xf numFmtId="0" fontId="167" fillId="0" borderId="27" xfId="11" applyFont="1" applyFill="1" applyBorder="1" applyAlignment="1">
      <alignment horizontal="center" vertical="center" wrapText="1"/>
    </xf>
    <xf numFmtId="0" fontId="167" fillId="0" borderId="45" xfId="11" applyFont="1" applyFill="1" applyBorder="1" applyAlignment="1">
      <alignment horizontal="center" vertical="center" wrapText="1"/>
    </xf>
    <xf numFmtId="0" fontId="167" fillId="0" borderId="44" xfId="11" applyFont="1" applyFill="1" applyBorder="1" applyAlignment="1">
      <alignment horizontal="center" vertical="center" wrapText="1"/>
    </xf>
    <xf numFmtId="0" fontId="177" fillId="5" borderId="28" xfId="11" applyFont="1" applyFill="1" applyBorder="1" applyAlignment="1">
      <alignment horizontal="center" vertical="center"/>
    </xf>
    <xf numFmtId="0" fontId="177" fillId="5" borderId="31" xfId="11" applyFont="1" applyFill="1" applyBorder="1" applyAlignment="1">
      <alignment horizontal="center" vertical="center"/>
    </xf>
    <xf numFmtId="0" fontId="177" fillId="5" borderId="1" xfId="11" applyFont="1" applyFill="1" applyBorder="1" applyAlignment="1">
      <alignment horizontal="center" vertical="center"/>
    </xf>
    <xf numFmtId="0" fontId="127" fillId="0" borderId="1" xfId="11" applyFont="1" applyBorder="1" applyAlignment="1">
      <alignment horizontal="center" vertical="center" wrapText="1"/>
    </xf>
    <xf numFmtId="0" fontId="144" fillId="0" borderId="1" xfId="11" applyFont="1" applyBorder="1" applyAlignment="1">
      <alignment horizontal="center" vertical="center"/>
    </xf>
    <xf numFmtId="0" fontId="144" fillId="0" borderId="1" xfId="11" applyFont="1" applyBorder="1" applyAlignment="1">
      <alignment horizontal="center" vertical="center" wrapText="1"/>
    </xf>
    <xf numFmtId="0" fontId="185" fillId="0" borderId="50" xfId="11" applyFont="1" applyBorder="1" applyAlignment="1">
      <alignment horizontal="center" vertical="center"/>
    </xf>
    <xf numFmtId="0" fontId="185" fillId="0" borderId="51" xfId="11" applyFont="1" applyBorder="1" applyAlignment="1">
      <alignment horizontal="center" vertical="center"/>
    </xf>
    <xf numFmtId="0" fontId="185" fillId="0" borderId="3" xfId="11" applyFont="1" applyBorder="1" applyAlignment="1">
      <alignment horizontal="center" vertical="center"/>
    </xf>
    <xf numFmtId="0" fontId="185" fillId="0" borderId="4" xfId="11" applyFont="1" applyBorder="1" applyAlignment="1">
      <alignment horizontal="center" vertical="center"/>
    </xf>
    <xf numFmtId="0" fontId="185" fillId="4" borderId="13" xfId="11" applyFont="1" applyFill="1" applyBorder="1" applyAlignment="1">
      <alignment horizontal="center" vertical="center" wrapText="1"/>
    </xf>
    <xf numFmtId="0" fontId="171" fillId="4" borderId="15" xfId="11" applyFont="1" applyFill="1" applyBorder="1" applyAlignment="1">
      <alignment horizontal="left" vertical="center"/>
    </xf>
    <xf numFmtId="0" fontId="171" fillId="0" borderId="45" xfId="11" applyFont="1" applyBorder="1" applyAlignment="1">
      <alignment horizontal="left" vertical="center"/>
    </xf>
    <xf numFmtId="0" fontId="177" fillId="5" borderId="26" xfId="11" applyFont="1" applyFill="1" applyBorder="1" applyAlignment="1">
      <alignment horizontal="center" vertical="center"/>
    </xf>
    <xf numFmtId="0" fontId="184" fillId="0" borderId="1" xfId="11" applyFont="1" applyBorder="1" applyAlignment="1">
      <alignment horizontal="center" vertical="center" wrapText="1"/>
    </xf>
    <xf numFmtId="0" fontId="185" fillId="0" borderId="13" xfId="11" applyFont="1" applyBorder="1" applyAlignment="1">
      <alignment horizontal="center" vertical="center"/>
    </xf>
    <xf numFmtId="0" fontId="185" fillId="4" borderId="14" xfId="11" applyFont="1" applyFill="1" applyBorder="1" applyAlignment="1">
      <alignment horizontal="left" vertical="center" wrapText="1"/>
    </xf>
    <xf numFmtId="0" fontId="185" fillId="4" borderId="16" xfId="11" applyFont="1" applyFill="1" applyBorder="1" applyAlignment="1">
      <alignment horizontal="left" vertical="center"/>
    </xf>
    <xf numFmtId="0" fontId="185" fillId="4" borderId="18" xfId="11" applyFont="1" applyFill="1" applyBorder="1" applyAlignment="1">
      <alignment horizontal="left" vertical="center"/>
    </xf>
    <xf numFmtId="0" fontId="184" fillId="0" borderId="28" xfId="11" applyFont="1" applyBorder="1" applyAlignment="1">
      <alignment horizontal="center" vertical="center" wrapText="1"/>
    </xf>
    <xf numFmtId="0" fontId="144" fillId="0" borderId="28" xfId="11" applyFont="1" applyBorder="1" applyAlignment="1">
      <alignment horizontal="center" vertical="center"/>
    </xf>
    <xf numFmtId="0" fontId="171" fillId="4" borderId="0" xfId="11" applyFont="1" applyFill="1" applyBorder="1" applyAlignment="1">
      <alignment horizontal="left" vertical="center"/>
    </xf>
    <xf numFmtId="0" fontId="171" fillId="0" borderId="0" xfId="11" applyFont="1" applyBorder="1" applyAlignment="1">
      <alignment horizontal="left" vertical="center"/>
    </xf>
    <xf numFmtId="0" fontId="196" fillId="6" borderId="15" xfId="11" applyFont="1" applyFill="1" applyBorder="1" applyAlignment="1">
      <alignment horizontal="center" vertical="center"/>
    </xf>
    <xf numFmtId="0" fontId="197" fillId="0" borderId="13" xfId="11" applyFont="1" applyFill="1" applyBorder="1" applyAlignment="1">
      <alignment horizontal="center" vertical="center"/>
    </xf>
    <xf numFmtId="0" fontId="247" fillId="0" borderId="13" xfId="11" applyFont="1" applyBorder="1" applyAlignment="1">
      <alignment horizontal="center" vertical="center" wrapText="1"/>
    </xf>
    <xf numFmtId="0" fontId="151" fillId="0" borderId="13" xfId="11" applyFont="1" applyBorder="1" applyAlignment="1">
      <alignment horizontal="center" vertical="center" wrapText="1"/>
    </xf>
    <xf numFmtId="0" fontId="127" fillId="0" borderId="39" xfId="11" applyFont="1" applyBorder="1" applyAlignment="1">
      <alignment horizontal="center" vertical="center" wrapText="1"/>
    </xf>
    <xf numFmtId="0" fontId="127" fillId="0" borderId="0" xfId="11" applyFont="1" applyBorder="1" applyAlignment="1">
      <alignment horizontal="center" vertical="center" wrapText="1"/>
    </xf>
    <xf numFmtId="0" fontId="174" fillId="0" borderId="49" xfId="11" applyFont="1" applyBorder="1" applyAlignment="1">
      <alignment horizontal="center" vertical="center"/>
    </xf>
    <xf numFmtId="0" fontId="185" fillId="0" borderId="49" xfId="11" applyFont="1" applyBorder="1" applyAlignment="1">
      <alignment horizontal="left" vertical="center" wrapText="1"/>
    </xf>
    <xf numFmtId="0" fontId="151" fillId="0" borderId="49" xfId="11" applyFont="1" applyBorder="1" applyAlignment="1">
      <alignment horizontal="left" vertical="center" wrapText="1"/>
    </xf>
    <xf numFmtId="0" fontId="128" fillId="0" borderId="1" xfId="11" applyFont="1" applyBorder="1" applyAlignment="1">
      <alignment horizontal="center" vertical="center" wrapText="1"/>
    </xf>
    <xf numFmtId="0" fontId="184" fillId="0" borderId="1" xfId="11" applyFont="1" applyBorder="1" applyAlignment="1">
      <alignment horizontal="center" vertical="center"/>
    </xf>
    <xf numFmtId="0" fontId="236" fillId="0" borderId="1" xfId="11" applyFont="1" applyBorder="1" applyAlignment="1">
      <alignment horizontal="center" vertical="center" wrapText="1"/>
    </xf>
    <xf numFmtId="0" fontId="237" fillId="0" borderId="1" xfId="11" applyFont="1" applyBorder="1" applyAlignment="1">
      <alignment horizontal="center" vertical="center"/>
    </xf>
    <xf numFmtId="0" fontId="185" fillId="0" borderId="14" xfId="11" applyFont="1" applyBorder="1" applyAlignment="1">
      <alignment horizontal="left" vertical="center"/>
    </xf>
    <xf numFmtId="0" fontId="185" fillId="0" borderId="16" xfId="11" applyFont="1" applyBorder="1" applyAlignment="1">
      <alignment horizontal="left" vertical="center"/>
    </xf>
    <xf numFmtId="0" fontId="185" fillId="0" borderId="18" xfId="11" applyFont="1" applyBorder="1" applyAlignment="1">
      <alignment horizontal="left" vertical="center"/>
    </xf>
    <xf numFmtId="0" fontId="171" fillId="4" borderId="45" xfId="11" applyFont="1" applyFill="1" applyBorder="1" applyAlignment="1">
      <alignment horizontal="left" vertical="center"/>
    </xf>
    <xf numFmtId="0" fontId="186" fillId="0" borderId="13" xfId="11" applyFont="1" applyBorder="1" applyAlignment="1">
      <alignment horizontal="center" vertical="center"/>
    </xf>
    <xf numFmtId="0" fontId="173" fillId="0" borderId="13" xfId="11" applyFont="1" applyBorder="1" applyAlignment="1">
      <alignment horizontal="left" vertical="center" wrapText="1"/>
    </xf>
    <xf numFmtId="0" fontId="185" fillId="0" borderId="13" xfId="11" applyFont="1" applyBorder="1" applyAlignment="1">
      <alignment horizontal="left" vertical="center"/>
    </xf>
    <xf numFmtId="0" fontId="185" fillId="0" borderId="13" xfId="11" applyFont="1" applyBorder="1" applyAlignment="1">
      <alignment horizontal="left" vertical="center" wrapText="1"/>
    </xf>
    <xf numFmtId="0" fontId="267" fillId="0" borderId="1" xfId="11" applyFont="1" applyBorder="1" applyAlignment="1">
      <alignment horizontal="center" vertical="center" wrapText="1"/>
    </xf>
    <xf numFmtId="0" fontId="268" fillId="0" borderId="1" xfId="11" applyFont="1" applyBorder="1" applyAlignment="1">
      <alignment horizontal="center" vertical="center"/>
    </xf>
    <xf numFmtId="0" fontId="174" fillId="0" borderId="13" xfId="11" applyFont="1" applyBorder="1" applyAlignment="1">
      <alignment horizontal="center" vertical="center" wrapText="1"/>
    </xf>
    <xf numFmtId="0" fontId="144" fillId="0" borderId="35" xfId="11" applyFont="1" applyBorder="1" applyAlignment="1">
      <alignment horizontal="center" vertical="center" wrapText="1"/>
    </xf>
    <xf numFmtId="0" fontId="173" fillId="0" borderId="0" xfId="11" applyFont="1" applyAlignment="1">
      <alignment horizontal="center" vertical="center"/>
    </xf>
    <xf numFmtId="0" fontId="177" fillId="0" borderId="0" xfId="11" applyFont="1" applyAlignment="1">
      <alignment horizontal="center" vertical="center"/>
    </xf>
    <xf numFmtId="0" fontId="170" fillId="6" borderId="0" xfId="11" applyFont="1" applyFill="1" applyAlignment="1">
      <alignment horizontal="center" vertical="center"/>
    </xf>
    <xf numFmtId="0" fontId="169" fillId="0" borderId="13" xfId="11" applyFont="1" applyBorder="1" applyAlignment="1">
      <alignment horizontal="center" vertical="center"/>
    </xf>
    <xf numFmtId="0" fontId="173" fillId="0" borderId="13" xfId="11" applyFont="1" applyBorder="1" applyAlignment="1">
      <alignment horizontal="center" vertical="center" wrapText="1"/>
    </xf>
    <xf numFmtId="0" fontId="144" fillId="0" borderId="13" xfId="11" applyFont="1" applyBorder="1" applyAlignment="1">
      <alignment horizontal="center" vertical="center" wrapText="1"/>
    </xf>
    <xf numFmtId="0" fontId="139" fillId="0" borderId="1" xfId="11" applyFont="1" applyFill="1" applyBorder="1" applyAlignment="1">
      <alignment horizontal="center" vertical="center" wrapText="1"/>
    </xf>
    <xf numFmtId="0" fontId="139" fillId="0" borderId="1" xfId="11" applyFont="1" applyFill="1" applyBorder="1" applyAlignment="1">
      <alignment horizontal="center" vertical="center"/>
    </xf>
    <xf numFmtId="176" fontId="113" fillId="0" borderId="28" xfId="40" applyNumberFormat="1" applyFont="1" applyFill="1" applyBorder="1" applyAlignment="1" applyProtection="1">
      <alignment horizontal="center" vertical="center"/>
    </xf>
    <xf numFmtId="176" fontId="113" fillId="0" borderId="31" xfId="40" applyNumberFormat="1" applyFont="1" applyFill="1" applyBorder="1" applyAlignment="1" applyProtection="1">
      <alignment horizontal="center" vertical="center"/>
    </xf>
    <xf numFmtId="0" fontId="157" fillId="9" borderId="32" xfId="11" applyFont="1" applyFill="1" applyBorder="1" applyAlignment="1">
      <alignment horizontal="center" vertical="center"/>
    </xf>
    <xf numFmtId="0" fontId="157" fillId="9" borderId="48" xfId="11" applyFont="1" applyFill="1" applyBorder="1" applyAlignment="1">
      <alignment horizontal="center" vertical="center"/>
    </xf>
    <xf numFmtId="0" fontId="140" fillId="0" borderId="34" xfId="11" applyFont="1" applyFill="1" applyBorder="1" applyAlignment="1">
      <alignment horizontal="center" vertical="center" wrapText="1"/>
    </xf>
    <xf numFmtId="0" fontId="140" fillId="0" borderId="40" xfId="11" applyFont="1" applyFill="1" applyBorder="1" applyAlignment="1">
      <alignment horizontal="center" vertical="center" wrapText="1"/>
    </xf>
    <xf numFmtId="0" fontId="140" fillId="0" borderId="35" xfId="11" applyFont="1" applyFill="1" applyBorder="1" applyAlignment="1">
      <alignment horizontal="center" vertical="center" wrapText="1"/>
    </xf>
    <xf numFmtId="0" fontId="140" fillId="0" borderId="36" xfId="11" applyFont="1" applyFill="1" applyBorder="1" applyAlignment="1">
      <alignment horizontal="center" vertical="center" wrapText="1"/>
    </xf>
    <xf numFmtId="0" fontId="140" fillId="0" borderId="27" xfId="11" applyFont="1" applyFill="1" applyBorder="1" applyAlignment="1">
      <alignment horizontal="center" vertical="center" wrapText="1"/>
    </xf>
    <xf numFmtId="0" fontId="140" fillId="0" borderId="44" xfId="11" applyFont="1" applyFill="1" applyBorder="1" applyAlignment="1">
      <alignment horizontal="center" vertical="center" wrapText="1"/>
    </xf>
    <xf numFmtId="0" fontId="171" fillId="0" borderId="39" xfId="11" applyFont="1" applyFill="1" applyBorder="1" applyAlignment="1">
      <alignment horizontal="left" vertical="center"/>
    </xf>
    <xf numFmtId="0" fontId="171" fillId="0" borderId="0" xfId="11" applyFont="1" applyFill="1" applyBorder="1" applyAlignment="1">
      <alignment horizontal="left" vertical="center"/>
    </xf>
    <xf numFmtId="0" fontId="171" fillId="0" borderId="15" xfId="11" applyFont="1" applyBorder="1" applyAlignment="1">
      <alignment horizontal="left" vertical="center"/>
    </xf>
    <xf numFmtId="0" fontId="174" fillId="0" borderId="13" xfId="11" applyFont="1" applyBorder="1" applyAlignment="1">
      <alignment horizontal="center" vertical="center"/>
    </xf>
    <xf numFmtId="0" fontId="174" fillId="7" borderId="50" xfId="11" applyFont="1" applyFill="1" applyBorder="1" applyAlignment="1">
      <alignment horizontal="left" vertical="center" wrapText="1"/>
    </xf>
    <xf numFmtId="0" fontId="174" fillId="7" borderId="30" xfId="11" applyFont="1" applyFill="1" applyBorder="1" applyAlignment="1">
      <alignment horizontal="left" vertical="center" wrapText="1"/>
    </xf>
    <xf numFmtId="0" fontId="174" fillId="7" borderId="51" xfId="11" applyFont="1" applyFill="1" applyBorder="1" applyAlignment="1">
      <alignment horizontal="left" vertical="center" wrapText="1"/>
    </xf>
    <xf numFmtId="0" fontId="174" fillId="7" borderId="3" xfId="11" applyFont="1" applyFill="1" applyBorder="1" applyAlignment="1">
      <alignment horizontal="left" vertical="center" wrapText="1"/>
    </xf>
    <xf numFmtId="0" fontId="174" fillId="7" borderId="15" xfId="11" applyFont="1" applyFill="1" applyBorder="1" applyAlignment="1">
      <alignment horizontal="left" vertical="center" wrapText="1"/>
    </xf>
    <xf numFmtId="0" fontId="174" fillId="7" borderId="4" xfId="11" applyFont="1" applyFill="1" applyBorder="1" applyAlignment="1">
      <alignment horizontal="left" vertical="center" wrapText="1"/>
    </xf>
    <xf numFmtId="176" fontId="159" fillId="3" borderId="31" xfId="11" applyNumberFormat="1" applyFont="1" applyFill="1" applyBorder="1" applyAlignment="1">
      <alignment horizontal="center" vertical="center"/>
    </xf>
    <xf numFmtId="176" fontId="159" fillId="3" borderId="28" xfId="11" applyNumberFormat="1" applyFont="1" applyFill="1" applyBorder="1" applyAlignment="1">
      <alignment horizontal="center" vertical="center"/>
    </xf>
    <xf numFmtId="0" fontId="185" fillId="0" borderId="50" xfId="11" applyFont="1" applyBorder="1" applyAlignment="1">
      <alignment horizontal="left" vertical="center" wrapText="1"/>
    </xf>
    <xf numFmtId="0" fontId="185" fillId="0" borderId="30" xfId="11" applyFont="1" applyBorder="1" applyAlignment="1">
      <alignment horizontal="left" vertical="center" wrapText="1"/>
    </xf>
    <xf numFmtId="0" fontId="185" fillId="0" borderId="51" xfId="11" applyFont="1" applyBorder="1" applyAlignment="1">
      <alignment horizontal="left" vertical="center" wrapText="1"/>
    </xf>
    <xf numFmtId="0" fontId="185" fillId="0" borderId="3" xfId="11" applyFont="1" applyBorder="1" applyAlignment="1">
      <alignment horizontal="left" vertical="center" wrapText="1"/>
    </xf>
    <xf numFmtId="0" fontId="185" fillId="0" borderId="15" xfId="11" applyFont="1" applyBorder="1" applyAlignment="1">
      <alignment horizontal="left" vertical="center" wrapText="1"/>
    </xf>
    <xf numFmtId="0" fontId="185" fillId="0" borderId="4" xfId="11" applyFont="1" applyBorder="1" applyAlignment="1">
      <alignment horizontal="left" vertical="center" wrapText="1"/>
    </xf>
    <xf numFmtId="176" fontId="160" fillId="3" borderId="28" xfId="40" applyNumberFormat="1" applyFont="1" applyFill="1" applyBorder="1" applyAlignment="1" applyProtection="1">
      <alignment horizontal="center" vertical="center"/>
    </xf>
    <xf numFmtId="176" fontId="160" fillId="3" borderId="31" xfId="40" applyNumberFormat="1" applyFont="1" applyFill="1" applyBorder="1" applyAlignment="1" applyProtection="1">
      <alignment horizontal="center" vertical="center"/>
    </xf>
    <xf numFmtId="0" fontId="184" fillId="0" borderId="40" xfId="11" applyFont="1" applyBorder="1" applyAlignment="1">
      <alignment horizontal="center" vertical="center" wrapText="1"/>
    </xf>
    <xf numFmtId="0" fontId="184" fillId="0" borderId="35" xfId="11" applyFont="1" applyBorder="1" applyAlignment="1">
      <alignment horizontal="center" vertical="center" wrapText="1"/>
    </xf>
    <xf numFmtId="0" fontId="184" fillId="0" borderId="36" xfId="11" applyFont="1" applyBorder="1" applyAlignment="1">
      <alignment horizontal="center" vertical="center" wrapText="1"/>
    </xf>
    <xf numFmtId="0" fontId="184" fillId="0" borderId="27" xfId="11" applyFont="1" applyBorder="1" applyAlignment="1">
      <alignment horizontal="center" vertical="center" wrapText="1"/>
    </xf>
    <xf numFmtId="0" fontId="184" fillId="0" borderId="44" xfId="11" applyFont="1" applyBorder="1" applyAlignment="1">
      <alignment horizontal="center" vertical="center" wrapText="1"/>
    </xf>
    <xf numFmtId="176" fontId="175" fillId="0" borderId="28" xfId="40" applyNumberFormat="1" applyFont="1" applyFill="1" applyBorder="1" applyAlignment="1" applyProtection="1">
      <alignment horizontal="center" vertical="center"/>
    </xf>
    <xf numFmtId="176" fontId="175" fillId="0" borderId="31" xfId="40" applyNumberFormat="1" applyFont="1" applyFill="1" applyBorder="1" applyAlignment="1" applyProtection="1">
      <alignment horizontal="center" vertical="center"/>
    </xf>
    <xf numFmtId="0" fontId="144" fillId="0" borderId="0" xfId="11" applyFont="1" applyBorder="1" applyAlignment="1">
      <alignment horizontal="center" vertical="center" wrapText="1"/>
    </xf>
    <xf numFmtId="0" fontId="144" fillId="0" borderId="36" xfId="11" applyFont="1" applyBorder="1" applyAlignment="1">
      <alignment horizontal="center" vertical="center" wrapText="1"/>
    </xf>
    <xf numFmtId="0" fontId="177" fillId="5" borderId="34" xfId="11" applyFont="1" applyFill="1" applyBorder="1" applyAlignment="1">
      <alignment horizontal="center" vertical="center"/>
    </xf>
    <xf numFmtId="0" fontId="177" fillId="5" borderId="40" xfId="11" applyFont="1" applyFill="1" applyBorder="1" applyAlignment="1">
      <alignment horizontal="center" vertical="center"/>
    </xf>
    <xf numFmtId="0" fontId="184" fillId="0" borderId="39" xfId="11" applyFont="1" applyBorder="1" applyAlignment="1">
      <alignment horizontal="center" vertical="center" wrapText="1"/>
    </xf>
    <xf numFmtId="0" fontId="184" fillId="0" borderId="0" xfId="11" applyFont="1" applyBorder="1" applyAlignment="1">
      <alignment horizontal="center" vertical="center" wrapText="1"/>
    </xf>
    <xf numFmtId="0" fontId="184" fillId="0" borderId="45" xfId="11" applyFont="1" applyBorder="1" applyAlignment="1">
      <alignment horizontal="center" vertical="center" wrapText="1"/>
    </xf>
    <xf numFmtId="0" fontId="170" fillId="6" borderId="45" xfId="11" applyFont="1" applyFill="1" applyBorder="1" applyAlignment="1">
      <alignment horizontal="center" vertical="center"/>
    </xf>
    <xf numFmtId="0" fontId="153" fillId="0" borderId="34" xfId="11" applyFont="1" applyBorder="1" applyAlignment="1">
      <alignment horizontal="center" vertical="center" wrapText="1"/>
    </xf>
    <xf numFmtId="0" fontId="153" fillId="0" borderId="39" xfId="11" applyFont="1" applyBorder="1" applyAlignment="1">
      <alignment horizontal="center" vertical="center" wrapText="1"/>
    </xf>
    <xf numFmtId="0" fontId="153" fillId="0" borderId="40" xfId="11" applyFont="1" applyBorder="1" applyAlignment="1">
      <alignment horizontal="center" vertical="center" wrapText="1"/>
    </xf>
    <xf numFmtId="0" fontId="153" fillId="0" borderId="27" xfId="11" applyFont="1" applyBorder="1" applyAlignment="1">
      <alignment horizontal="center" vertical="center" wrapText="1"/>
    </xf>
    <xf numFmtId="0" fontId="153" fillId="0" borderId="45" xfId="11" applyFont="1" applyBorder="1" applyAlignment="1">
      <alignment horizontal="center" vertical="center" wrapText="1"/>
    </xf>
    <xf numFmtId="0" fontId="153" fillId="0" borderId="44" xfId="11" applyFont="1" applyBorder="1" applyAlignment="1">
      <alignment horizontal="center" vertical="center" wrapText="1"/>
    </xf>
    <xf numFmtId="0" fontId="185" fillId="7" borderId="13" xfId="11" applyFont="1" applyFill="1" applyBorder="1" applyAlignment="1">
      <alignment horizontal="center" vertical="center" wrapText="1"/>
    </xf>
    <xf numFmtId="0" fontId="144" fillId="0" borderId="35" xfId="11" applyFont="1" applyBorder="1" applyAlignment="1">
      <alignment horizontal="center" vertical="center"/>
    </xf>
    <xf numFmtId="0" fontId="144" fillId="0" borderId="36" xfId="11" applyFont="1" applyBorder="1" applyAlignment="1">
      <alignment horizontal="center" vertical="center"/>
    </xf>
    <xf numFmtId="0" fontId="169" fillId="0" borderId="17" xfId="11" applyFont="1" applyBorder="1" applyAlignment="1">
      <alignment horizontal="center" vertical="center"/>
    </xf>
    <xf numFmtId="0" fontId="185" fillId="7" borderId="17" xfId="11" applyFont="1" applyFill="1" applyBorder="1" applyAlignment="1">
      <alignment horizontal="center" vertical="center" wrapText="1"/>
    </xf>
    <xf numFmtId="0" fontId="177" fillId="5" borderId="54" xfId="11" applyFont="1" applyFill="1" applyBorder="1" applyAlignment="1">
      <alignment horizontal="center" vertical="center"/>
    </xf>
    <xf numFmtId="176" fontId="143" fillId="3" borderId="28" xfId="11" applyNumberFormat="1" applyFont="1" applyFill="1" applyBorder="1" applyAlignment="1">
      <alignment horizontal="center" vertical="center"/>
    </xf>
    <xf numFmtId="176" fontId="143" fillId="3" borderId="31" xfId="11" applyNumberFormat="1" applyFont="1" applyFill="1" applyBorder="1" applyAlignment="1">
      <alignment horizontal="center" vertical="center"/>
    </xf>
    <xf numFmtId="176" fontId="0" fillId="3" borderId="28" xfId="11" applyNumberFormat="1" applyFont="1" applyFill="1" applyBorder="1" applyAlignment="1">
      <alignment horizontal="center" vertical="center"/>
    </xf>
    <xf numFmtId="0" fontId="127" fillId="3" borderId="34" xfId="11" applyFont="1" applyFill="1" applyBorder="1" applyAlignment="1">
      <alignment horizontal="center" vertical="center" wrapText="1"/>
    </xf>
    <xf numFmtId="0" fontId="127" fillId="3" borderId="40" xfId="11" applyFont="1" applyFill="1" applyBorder="1" applyAlignment="1">
      <alignment horizontal="center" vertical="center" wrapText="1"/>
    </xf>
    <xf numFmtId="0" fontId="127" fillId="3" borderId="35" xfId="11" applyFont="1" applyFill="1" applyBorder="1" applyAlignment="1">
      <alignment horizontal="center" vertical="center" wrapText="1"/>
    </xf>
    <xf numFmtId="0" fontId="127" fillId="3" borderId="36" xfId="11" applyFont="1" applyFill="1" applyBorder="1" applyAlignment="1">
      <alignment horizontal="center" vertical="center" wrapText="1"/>
    </xf>
    <xf numFmtId="0" fontId="127" fillId="3" borderId="27" xfId="11" applyFont="1" applyFill="1" applyBorder="1" applyAlignment="1">
      <alignment horizontal="center" vertical="center" wrapText="1"/>
    </xf>
    <xf numFmtId="0" fontId="127" fillId="3" borderId="44" xfId="11" applyFont="1" applyFill="1" applyBorder="1" applyAlignment="1">
      <alignment horizontal="center" vertical="center" wrapText="1"/>
    </xf>
    <xf numFmtId="0" fontId="144" fillId="3" borderId="34" xfId="11" applyFont="1" applyFill="1" applyBorder="1" applyAlignment="1">
      <alignment horizontal="center" vertical="center" wrapText="1"/>
    </xf>
    <xf numFmtId="0" fontId="144" fillId="3" borderId="39" xfId="11" applyFont="1" applyFill="1" applyBorder="1" applyAlignment="1">
      <alignment horizontal="center" vertical="center" wrapText="1"/>
    </xf>
    <xf numFmtId="0" fontId="144" fillId="3" borderId="40" xfId="11" applyFont="1" applyFill="1" applyBorder="1" applyAlignment="1">
      <alignment horizontal="center" vertical="center" wrapText="1"/>
    </xf>
    <xf numFmtId="0" fontId="144" fillId="3" borderId="35" xfId="11" applyFont="1" applyFill="1" applyBorder="1" applyAlignment="1">
      <alignment horizontal="center" vertical="center" wrapText="1"/>
    </xf>
    <xf numFmtId="0" fontId="144" fillId="3" borderId="0" xfId="11" applyFont="1" applyFill="1" applyBorder="1" applyAlignment="1">
      <alignment horizontal="center" vertical="center" wrapText="1"/>
    </xf>
    <xf numFmtId="0" fontId="144" fillId="3" borderId="36" xfId="11" applyFont="1" applyFill="1" applyBorder="1" applyAlignment="1">
      <alignment horizontal="center" vertical="center" wrapText="1"/>
    </xf>
    <xf numFmtId="0" fontId="144" fillId="3" borderId="27" xfId="11" applyFont="1" applyFill="1" applyBorder="1" applyAlignment="1">
      <alignment horizontal="center" vertical="center" wrapText="1"/>
    </xf>
    <xf numFmtId="0" fontId="144" fillId="3" borderId="45" xfId="11" applyFont="1" applyFill="1" applyBorder="1" applyAlignment="1">
      <alignment horizontal="center" vertical="center" wrapText="1"/>
    </xf>
    <xf numFmtId="0" fontId="144" fillId="3" borderId="44" xfId="11" applyFont="1" applyFill="1" applyBorder="1" applyAlignment="1">
      <alignment horizontal="center" vertical="center" wrapText="1"/>
    </xf>
    <xf numFmtId="0" fontId="127" fillId="0" borderId="34" xfId="11" applyFont="1" applyFill="1" applyBorder="1" applyAlignment="1">
      <alignment horizontal="center" vertical="center" wrapText="1"/>
    </xf>
    <xf numFmtId="0" fontId="127" fillId="0" borderId="40" xfId="11" applyFont="1" applyFill="1" applyBorder="1" applyAlignment="1">
      <alignment horizontal="center" vertical="center" wrapText="1"/>
    </xf>
    <xf numFmtId="0" fontId="127" fillId="0" borderId="35" xfId="11" applyFont="1" applyFill="1" applyBorder="1" applyAlignment="1">
      <alignment horizontal="center" vertical="center" wrapText="1"/>
    </xf>
    <xf numFmtId="0" fontId="127" fillId="0" borderId="36" xfId="11" applyFont="1" applyFill="1" applyBorder="1" applyAlignment="1">
      <alignment horizontal="center" vertical="center" wrapText="1"/>
    </xf>
    <xf numFmtId="0" fontId="127" fillId="0" borderId="27" xfId="11" applyFont="1" applyFill="1" applyBorder="1" applyAlignment="1">
      <alignment horizontal="center" vertical="center" wrapText="1"/>
    </xf>
    <xf numFmtId="0" fontId="127" fillId="0" borderId="44" xfId="11" applyFont="1" applyFill="1" applyBorder="1" applyAlignment="1">
      <alignment horizontal="center" vertical="center" wrapText="1"/>
    </xf>
    <xf numFmtId="0" fontId="307" fillId="4" borderId="33" xfId="11" applyFont="1" applyFill="1" applyBorder="1" applyAlignment="1">
      <alignment horizontal="center" vertical="center"/>
    </xf>
    <xf numFmtId="0" fontId="129" fillId="0" borderId="34" xfId="11" applyFont="1" applyFill="1" applyBorder="1" applyAlignment="1">
      <alignment horizontal="center" vertical="center" wrapText="1"/>
    </xf>
    <xf numFmtId="0" fontId="129" fillId="0" borderId="40" xfId="11" applyFont="1" applyFill="1" applyBorder="1" applyAlignment="1">
      <alignment horizontal="center" vertical="center" wrapText="1"/>
    </xf>
    <xf numFmtId="0" fontId="129" fillId="0" borderId="35" xfId="11" applyFont="1" applyFill="1" applyBorder="1" applyAlignment="1">
      <alignment horizontal="center" vertical="center" wrapText="1"/>
    </xf>
    <xf numFmtId="0" fontId="129" fillId="0" borderId="36" xfId="11" applyFont="1" applyFill="1" applyBorder="1" applyAlignment="1">
      <alignment horizontal="center" vertical="center" wrapText="1"/>
    </xf>
    <xf numFmtId="0" fontId="129" fillId="0" borderId="27" xfId="11" applyFont="1" applyFill="1" applyBorder="1" applyAlignment="1">
      <alignment horizontal="center" vertical="center" wrapText="1"/>
    </xf>
    <xf numFmtId="0" fontId="129" fillId="0" borderId="44" xfId="11" applyFont="1" applyFill="1" applyBorder="1" applyAlignment="1">
      <alignment horizontal="center" vertical="center" wrapText="1"/>
    </xf>
    <xf numFmtId="0" fontId="157" fillId="0" borderId="34" xfId="11" applyFont="1" applyBorder="1" applyAlignment="1">
      <alignment horizontal="center" vertical="center" wrapText="1"/>
    </xf>
    <xf numFmtId="0" fontId="157" fillId="0" borderId="39" xfId="11" applyFont="1" applyBorder="1" applyAlignment="1">
      <alignment horizontal="center" vertical="center" wrapText="1"/>
    </xf>
    <xf numFmtId="0" fontId="157" fillId="0" borderId="40" xfId="11" applyFont="1" applyBorder="1" applyAlignment="1">
      <alignment horizontal="center" vertical="center" wrapText="1"/>
    </xf>
    <xf numFmtId="0" fontId="157" fillId="0" borderId="35" xfId="11" applyFont="1" applyBorder="1" applyAlignment="1">
      <alignment horizontal="center" vertical="center" wrapText="1"/>
    </xf>
    <xf numFmtId="0" fontId="157" fillId="0" borderId="0" xfId="11" applyFont="1" applyBorder="1" applyAlignment="1">
      <alignment horizontal="center" vertical="center" wrapText="1"/>
    </xf>
    <xf numFmtId="0" fontId="157" fillId="0" borderId="36" xfId="11" applyFont="1" applyBorder="1" applyAlignment="1">
      <alignment horizontal="center" vertical="center" wrapText="1"/>
    </xf>
    <xf numFmtId="0" fontId="157" fillId="0" borderId="27" xfId="11" applyFont="1" applyBorder="1" applyAlignment="1">
      <alignment horizontal="center" vertical="center" wrapText="1"/>
    </xf>
    <xf numFmtId="0" fontId="157" fillId="0" borderId="45" xfId="11" applyFont="1" applyBorder="1" applyAlignment="1">
      <alignment horizontal="center" vertical="center" wrapText="1"/>
    </xf>
    <xf numFmtId="0" fontId="157" fillId="0" borderId="44" xfId="11" applyFont="1" applyBorder="1" applyAlignment="1">
      <alignment horizontal="center" vertical="center" wrapText="1"/>
    </xf>
    <xf numFmtId="0" fontId="171" fillId="0" borderId="0" xfId="11" applyFont="1" applyAlignment="1">
      <alignment horizontal="left" vertical="center"/>
    </xf>
    <xf numFmtId="0" fontId="173" fillId="0" borderId="0" xfId="59" applyFont="1" applyAlignment="1">
      <alignment horizontal="center" vertical="center"/>
    </xf>
    <xf numFmtId="0" fontId="177" fillId="0" borderId="0" xfId="59" applyFont="1" applyAlignment="1">
      <alignment horizontal="center" vertical="center"/>
    </xf>
    <xf numFmtId="0" fontId="139" fillId="0" borderId="40" xfId="11" applyFont="1" applyFill="1" applyBorder="1" applyAlignment="1">
      <alignment horizontal="center" vertical="center" wrapText="1"/>
    </xf>
    <xf numFmtId="0" fontId="139" fillId="0" borderId="35" xfId="11" applyFont="1" applyFill="1" applyBorder="1" applyAlignment="1">
      <alignment horizontal="center" vertical="center" wrapText="1"/>
    </xf>
    <xf numFmtId="0" fontId="139" fillId="0" borderId="36" xfId="11" applyFont="1" applyFill="1" applyBorder="1" applyAlignment="1">
      <alignment horizontal="center" vertical="center" wrapText="1"/>
    </xf>
    <xf numFmtId="0" fontId="144" fillId="3" borderId="34" xfId="11" applyFont="1" applyFill="1" applyBorder="1" applyAlignment="1">
      <alignment horizontal="center" vertical="center"/>
    </xf>
    <xf numFmtId="0" fontId="144" fillId="3" borderId="40" xfId="11" applyFont="1" applyFill="1" applyBorder="1" applyAlignment="1">
      <alignment horizontal="center" vertical="center"/>
    </xf>
    <xf numFmtId="0" fontId="144" fillId="3" borderId="27" xfId="11" applyFont="1" applyFill="1" applyBorder="1" applyAlignment="1">
      <alignment horizontal="center" vertical="center"/>
    </xf>
    <xf numFmtId="0" fontId="144" fillId="3" borderId="44" xfId="11" applyFont="1" applyFill="1" applyBorder="1" applyAlignment="1">
      <alignment horizontal="center" vertical="center"/>
    </xf>
    <xf numFmtId="0" fontId="241" fillId="5" borderId="28" xfId="11" applyFont="1" applyFill="1" applyBorder="1" applyAlignment="1">
      <alignment horizontal="center" vertical="center"/>
    </xf>
    <xf numFmtId="0" fontId="241" fillId="5" borderId="31" xfId="11" applyFont="1" applyFill="1" applyBorder="1" applyAlignment="1">
      <alignment horizontal="center" vertical="center"/>
    </xf>
    <xf numFmtId="0" fontId="202" fillId="5" borderId="28" xfId="11" applyFont="1" applyFill="1" applyBorder="1" applyAlignment="1">
      <alignment horizontal="center" vertical="center"/>
    </xf>
    <xf numFmtId="0" fontId="202" fillId="5" borderId="33" xfId="11" applyFont="1" applyFill="1" applyBorder="1" applyAlignment="1">
      <alignment horizontal="center" vertical="center"/>
    </xf>
    <xf numFmtId="0" fontId="139" fillId="3" borderId="34" xfId="11" applyFont="1" applyFill="1" applyBorder="1" applyAlignment="1">
      <alignment horizontal="center" vertical="center" wrapText="1"/>
    </xf>
    <xf numFmtId="0" fontId="139" fillId="3" borderId="40" xfId="11" applyFont="1" applyFill="1" applyBorder="1" applyAlignment="1">
      <alignment horizontal="center" vertical="center" wrapText="1"/>
    </xf>
    <xf numFmtId="0" fontId="139" fillId="3" borderId="35" xfId="11" applyFont="1" applyFill="1" applyBorder="1" applyAlignment="1">
      <alignment horizontal="center" vertical="center" wrapText="1"/>
    </xf>
    <xf numFmtId="0" fontId="139" fillId="3" borderId="36" xfId="11" applyFont="1" applyFill="1" applyBorder="1" applyAlignment="1">
      <alignment horizontal="center" vertical="center" wrapText="1"/>
    </xf>
    <xf numFmtId="0" fontId="205" fillId="5" borderId="28" xfId="11" applyFont="1" applyFill="1" applyBorder="1" applyAlignment="1">
      <alignment horizontal="center" vertical="center"/>
    </xf>
    <xf numFmtId="0" fontId="205" fillId="5" borderId="33" xfId="11" applyFont="1" applyFill="1" applyBorder="1" applyAlignment="1">
      <alignment horizontal="center" vertical="center"/>
    </xf>
    <xf numFmtId="0" fontId="139" fillId="0" borderId="34" xfId="11" applyFont="1" applyBorder="1" applyAlignment="1">
      <alignment horizontal="center" vertical="center" wrapText="1"/>
    </xf>
    <xf numFmtId="0" fontId="139" fillId="0" borderId="40" xfId="11" applyFont="1" applyBorder="1" applyAlignment="1">
      <alignment horizontal="center" vertical="center" wrapText="1"/>
    </xf>
    <xf numFmtId="0" fontId="139" fillId="0" borderId="35" xfId="11" applyFont="1" applyBorder="1" applyAlignment="1">
      <alignment horizontal="center" vertical="center" wrapText="1"/>
    </xf>
    <xf numFmtId="0" fontId="139" fillId="0" borderId="36" xfId="11" applyFont="1" applyBorder="1" applyAlignment="1">
      <alignment horizontal="center" vertical="center" wrapText="1"/>
    </xf>
    <xf numFmtId="0" fontId="194" fillId="5" borderId="28" xfId="11" applyFont="1" applyFill="1" applyBorder="1" applyAlignment="1">
      <alignment horizontal="center" vertical="center"/>
    </xf>
    <xf numFmtId="0" fontId="194" fillId="5" borderId="33" xfId="11" applyFont="1" applyFill="1" applyBorder="1" applyAlignment="1">
      <alignment horizontal="center" vertical="center"/>
    </xf>
    <xf numFmtId="0" fontId="194" fillId="5" borderId="31" xfId="11" applyFont="1" applyFill="1" applyBorder="1" applyAlignment="1">
      <alignment horizontal="center" vertical="center"/>
    </xf>
    <xf numFmtId="0" fontId="177" fillId="5" borderId="28" xfId="11" applyFont="1" applyFill="1" applyBorder="1" applyAlignment="1">
      <alignment horizontal="center" vertical="center" shrinkToFit="1"/>
    </xf>
    <xf numFmtId="0" fontId="177" fillId="5" borderId="33" xfId="11" applyFont="1" applyFill="1" applyBorder="1" applyAlignment="1">
      <alignment horizontal="center" vertical="center" shrinkToFit="1"/>
    </xf>
    <xf numFmtId="0" fontId="177" fillId="5" borderId="31" xfId="11" applyFont="1" applyFill="1" applyBorder="1" applyAlignment="1">
      <alignment horizontal="center" vertical="center" shrinkToFit="1"/>
    </xf>
    <xf numFmtId="0" fontId="169" fillId="0" borderId="13" xfId="11" applyFont="1" applyFill="1" applyBorder="1" applyAlignment="1">
      <alignment horizontal="center" vertical="center"/>
    </xf>
    <xf numFmtId="0" fontId="134" fillId="0" borderId="14" xfId="11" applyFont="1" applyBorder="1" applyAlignment="1">
      <alignment horizontal="left" vertical="center" wrapText="1"/>
    </xf>
    <xf numFmtId="0" fontId="134" fillId="0" borderId="16" xfId="11" applyFont="1" applyBorder="1" applyAlignment="1">
      <alignment horizontal="left" vertical="center" wrapText="1"/>
    </xf>
    <xf numFmtId="0" fontId="134" fillId="0" borderId="18" xfId="11" applyFont="1" applyBorder="1" applyAlignment="1">
      <alignment horizontal="left" vertical="center" wrapText="1"/>
    </xf>
    <xf numFmtId="0" fontId="241" fillId="5" borderId="33" xfId="11" applyFont="1" applyFill="1" applyBorder="1" applyAlignment="1">
      <alignment horizontal="center" vertical="center"/>
    </xf>
    <xf numFmtId="0" fontId="177" fillId="5" borderId="33" xfId="11" applyFont="1" applyFill="1" applyBorder="1" applyAlignment="1">
      <alignment horizontal="center" vertical="center"/>
    </xf>
    <xf numFmtId="0" fontId="140" fillId="3" borderId="34" xfId="11" applyFont="1" applyFill="1" applyBorder="1" applyAlignment="1">
      <alignment horizontal="center" vertical="center" wrapText="1"/>
    </xf>
    <xf numFmtId="0" fontId="140" fillId="3" borderId="35" xfId="11" applyFont="1" applyFill="1" applyBorder="1" applyAlignment="1">
      <alignment horizontal="center" vertical="center" wrapText="1"/>
    </xf>
    <xf numFmtId="0" fontId="144" fillId="0" borderId="34" xfId="11" applyFont="1" applyFill="1" applyBorder="1" applyAlignment="1">
      <alignment horizontal="center" vertical="center" wrapText="1"/>
    </xf>
    <xf numFmtId="0" fontId="144" fillId="0" borderId="39" xfId="11" applyFont="1" applyFill="1" applyBorder="1" applyAlignment="1">
      <alignment horizontal="center" vertical="center" wrapText="1"/>
    </xf>
    <xf numFmtId="0" fontId="144" fillId="0" borderId="40" xfId="11" applyFont="1" applyFill="1" applyBorder="1" applyAlignment="1">
      <alignment horizontal="center" vertical="center" wrapText="1"/>
    </xf>
    <xf numFmtId="0" fontId="144" fillId="0" borderId="27" xfId="11" applyFont="1" applyFill="1" applyBorder="1" applyAlignment="1">
      <alignment horizontal="center" vertical="center" wrapText="1"/>
    </xf>
    <xf numFmtId="0" fontId="144" fillId="0" borderId="45" xfId="11" applyFont="1" applyFill="1" applyBorder="1" applyAlignment="1">
      <alignment horizontal="center" vertical="center" wrapText="1"/>
    </xf>
    <xf numFmtId="0" fontId="144" fillId="0" borderId="44" xfId="11" applyFont="1" applyFill="1" applyBorder="1" applyAlignment="1">
      <alignment horizontal="center" vertical="center" wrapText="1"/>
    </xf>
    <xf numFmtId="0" fontId="144" fillId="4" borderId="45" xfId="11" applyFont="1" applyFill="1" applyBorder="1" applyAlignment="1">
      <alignment horizontal="center" vertical="center" wrapText="1"/>
    </xf>
    <xf numFmtId="0" fontId="144" fillId="4" borderId="44" xfId="11" applyFont="1" applyFill="1" applyBorder="1" applyAlignment="1">
      <alignment horizontal="center" vertical="center" wrapText="1"/>
    </xf>
    <xf numFmtId="0" fontId="139" fillId="0" borderId="34" xfId="11" applyFont="1" applyFill="1" applyBorder="1" applyAlignment="1">
      <alignment horizontal="center" vertical="center" wrapText="1"/>
    </xf>
    <xf numFmtId="176" fontId="113" fillId="3" borderId="28" xfId="11" applyNumberFormat="1" applyFont="1" applyFill="1" applyBorder="1" applyAlignment="1">
      <alignment horizontal="center" vertical="center"/>
    </xf>
    <xf numFmtId="176" fontId="113" fillId="3" borderId="31" xfId="11" applyNumberFormat="1" applyFont="1" applyFill="1" applyBorder="1" applyAlignment="1">
      <alignment horizontal="center" vertical="center"/>
    </xf>
    <xf numFmtId="0" fontId="116" fillId="3" borderId="34" xfId="11" applyFont="1" applyFill="1" applyBorder="1" applyAlignment="1">
      <alignment horizontal="center" vertical="center" wrapText="1"/>
    </xf>
    <xf numFmtId="0" fontId="116" fillId="3" borderId="40" xfId="11" applyFont="1" applyFill="1" applyBorder="1" applyAlignment="1">
      <alignment horizontal="center" vertical="center" wrapText="1"/>
    </xf>
    <xf numFmtId="0" fontId="116" fillId="3" borderId="35" xfId="11" applyFont="1" applyFill="1" applyBorder="1" applyAlignment="1">
      <alignment horizontal="center" vertical="center" wrapText="1"/>
    </xf>
    <xf numFmtId="0" fontId="116" fillId="3" borderId="36" xfId="11" applyFont="1" applyFill="1" applyBorder="1" applyAlignment="1">
      <alignment horizontal="center" vertical="center" wrapText="1"/>
    </xf>
    <xf numFmtId="176" fontId="113" fillId="3" borderId="33" xfId="11" applyNumberFormat="1" applyFont="1" applyFill="1" applyBorder="1" applyAlignment="1">
      <alignment horizontal="center" vertical="center"/>
    </xf>
    <xf numFmtId="0" fontId="139" fillId="0" borderId="28" xfId="11" applyFont="1" applyFill="1" applyBorder="1" applyAlignment="1">
      <alignment horizontal="center" vertical="center" wrapText="1"/>
    </xf>
    <xf numFmtId="0" fontId="139" fillId="0" borderId="31" xfId="11" applyFont="1" applyFill="1" applyBorder="1" applyAlignment="1">
      <alignment horizontal="center" vertical="center" wrapText="1"/>
    </xf>
    <xf numFmtId="0" fontId="195" fillId="0" borderId="13" xfId="11" applyFont="1" applyFill="1" applyBorder="1" applyAlignment="1">
      <alignment vertical="center" wrapText="1"/>
    </xf>
    <xf numFmtId="0" fontId="144" fillId="0" borderId="13" xfId="11" applyFont="1" applyFill="1" applyBorder="1" applyAlignment="1">
      <alignment vertical="center" wrapText="1"/>
    </xf>
    <xf numFmtId="0" fontId="184" fillId="0" borderId="40" xfId="11" applyFont="1" applyBorder="1" applyAlignment="1">
      <alignment horizontal="center" vertical="center"/>
    </xf>
    <xf numFmtId="0" fontId="184" fillId="0" borderId="36" xfId="11" applyFont="1" applyBorder="1" applyAlignment="1">
      <alignment horizontal="center" vertical="center"/>
    </xf>
    <xf numFmtId="0" fontId="157" fillId="0" borderId="1" xfId="11" applyFont="1" applyFill="1" applyBorder="1" applyAlignment="1">
      <alignment horizontal="center" vertical="center" wrapText="1"/>
    </xf>
    <xf numFmtId="0" fontId="169" fillId="0" borderId="50" xfId="11" applyFont="1" applyFill="1" applyBorder="1" applyAlignment="1">
      <alignment horizontal="center" vertical="center"/>
    </xf>
    <xf numFmtId="0" fontId="169" fillId="0" borderId="51" xfId="11" applyFont="1" applyFill="1" applyBorder="1" applyAlignment="1">
      <alignment horizontal="center" vertical="center"/>
    </xf>
    <xf numFmtId="0" fontId="169" fillId="0" borderId="2" xfId="11" applyFont="1" applyFill="1" applyBorder="1" applyAlignment="1">
      <alignment horizontal="center" vertical="center"/>
    </xf>
    <xf numFmtId="0" fontId="169" fillId="0" borderId="52" xfId="11" applyFont="1" applyFill="1" applyBorder="1" applyAlignment="1">
      <alignment horizontal="center" vertical="center"/>
    </xf>
    <xf numFmtId="0" fontId="169" fillId="0" borderId="3" xfId="11" applyFont="1" applyFill="1" applyBorder="1" applyAlignment="1">
      <alignment horizontal="center" vertical="center"/>
    </xf>
    <xf numFmtId="0" fontId="169" fillId="0" borderId="4" xfId="11" applyFont="1" applyFill="1" applyBorder="1" applyAlignment="1">
      <alignment horizontal="center" vertical="center"/>
    </xf>
    <xf numFmtId="0" fontId="208" fillId="0" borderId="50" xfId="11" applyFont="1" applyFill="1" applyBorder="1" applyAlignment="1">
      <alignment horizontal="center" vertical="center" wrapText="1"/>
    </xf>
    <xf numFmtId="0" fontId="174" fillId="0" borderId="30" xfId="11" applyFont="1" applyFill="1" applyBorder="1" applyAlignment="1">
      <alignment horizontal="center" vertical="center" wrapText="1"/>
    </xf>
    <xf numFmtId="0" fontId="174" fillId="0" borderId="51" xfId="11" applyFont="1" applyFill="1" applyBorder="1" applyAlignment="1">
      <alignment horizontal="center" vertical="center" wrapText="1"/>
    </xf>
    <xf numFmtId="0" fontId="174" fillId="0" borderId="2" xfId="11" applyFont="1" applyFill="1" applyBorder="1" applyAlignment="1">
      <alignment horizontal="center" vertical="center" wrapText="1"/>
    </xf>
    <xf numFmtId="0" fontId="174" fillId="0" borderId="0" xfId="11" applyFont="1" applyFill="1" applyBorder="1" applyAlignment="1">
      <alignment horizontal="center" vertical="center" wrapText="1"/>
    </xf>
    <xf numFmtId="0" fontId="174" fillId="0" borderId="52" xfId="11" applyFont="1" applyFill="1" applyBorder="1" applyAlignment="1">
      <alignment horizontal="center" vertical="center" wrapText="1"/>
    </xf>
    <xf numFmtId="0" fontId="174" fillId="0" borderId="3" xfId="11" applyFont="1" applyFill="1" applyBorder="1" applyAlignment="1">
      <alignment horizontal="center" vertical="center" wrapText="1"/>
    </xf>
    <xf numFmtId="0" fontId="174" fillId="0" borderId="15" xfId="11" applyFont="1" applyFill="1" applyBorder="1" applyAlignment="1">
      <alignment horizontal="center" vertical="center" wrapText="1"/>
    </xf>
    <xf numFmtId="0" fontId="174" fillId="0" borderId="4" xfId="11" applyFont="1" applyFill="1" applyBorder="1" applyAlignment="1">
      <alignment horizontal="center" vertical="center" wrapText="1"/>
    </xf>
    <xf numFmtId="0" fontId="177" fillId="5" borderId="1" xfId="22" applyFont="1" applyFill="1" applyBorder="1" applyAlignment="1">
      <alignment horizontal="center" vertical="center"/>
    </xf>
    <xf numFmtId="0" fontId="127" fillId="0" borderId="1" xfId="22" applyFont="1" applyBorder="1" applyAlignment="1">
      <alignment horizontal="center" vertical="center" wrapText="1"/>
    </xf>
    <xf numFmtId="0" fontId="184" fillId="0" borderId="1" xfId="22" applyFont="1" applyBorder="1" applyAlignment="1">
      <alignment horizontal="center" vertical="center"/>
    </xf>
    <xf numFmtId="0" fontId="144" fillId="0" borderId="1" xfId="22" applyFont="1" applyBorder="1" applyAlignment="1">
      <alignment horizontal="center" vertical="center"/>
    </xf>
    <xf numFmtId="0" fontId="144" fillId="0" borderId="34" xfId="22" applyFont="1" applyBorder="1" applyAlignment="1">
      <alignment horizontal="center" vertical="center" wrapText="1"/>
    </xf>
    <xf numFmtId="0" fontId="144" fillId="0" borderId="39" xfId="22" applyFont="1" applyBorder="1" applyAlignment="1">
      <alignment horizontal="center" vertical="center" wrapText="1"/>
    </xf>
    <xf numFmtId="0" fontId="144" fillId="0" borderId="40" xfId="22" applyFont="1" applyBorder="1" applyAlignment="1">
      <alignment horizontal="center" vertical="center" wrapText="1"/>
    </xf>
    <xf numFmtId="0" fontId="144" fillId="0" borderId="27" xfId="22" applyFont="1" applyBorder="1" applyAlignment="1">
      <alignment horizontal="center" vertical="center" wrapText="1"/>
    </xf>
    <xf numFmtId="0" fontId="144" fillId="0" borderId="45" xfId="22" applyFont="1" applyBorder="1" applyAlignment="1">
      <alignment horizontal="center" vertical="center" wrapText="1"/>
    </xf>
    <xf numFmtId="0" fontId="144" fillId="0" borderId="44" xfId="22" applyFont="1" applyBorder="1" applyAlignment="1">
      <alignment horizontal="center" vertical="center" wrapText="1"/>
    </xf>
    <xf numFmtId="0" fontId="171" fillId="0" borderId="0" xfId="22" applyFont="1" applyBorder="1" applyAlignment="1">
      <alignment horizontal="left" vertical="center"/>
    </xf>
    <xf numFmtId="0" fontId="171" fillId="0" borderId="45" xfId="22" applyFont="1" applyBorder="1" applyAlignment="1">
      <alignment horizontal="left" vertical="center" wrapText="1"/>
    </xf>
    <xf numFmtId="0" fontId="144" fillId="0" borderId="35" xfId="22" applyFont="1" applyBorder="1" applyAlignment="1">
      <alignment horizontal="center" vertical="center" wrapText="1"/>
    </xf>
    <xf numFmtId="0" fontId="144" fillId="0" borderId="0" xfId="22" applyFont="1" applyBorder="1" applyAlignment="1">
      <alignment horizontal="center" vertical="center" wrapText="1"/>
    </xf>
    <xf numFmtId="0" fontId="144" fillId="0" borderId="36" xfId="22" applyFont="1" applyBorder="1" applyAlignment="1">
      <alignment horizontal="center" vertical="center" wrapText="1"/>
    </xf>
    <xf numFmtId="0" fontId="184" fillId="0" borderId="28" xfId="22" applyFont="1" applyBorder="1" applyAlignment="1">
      <alignment horizontal="center" vertical="center"/>
    </xf>
    <xf numFmtId="0" fontId="171" fillId="0" borderId="45" xfId="22" applyFont="1" applyBorder="1" applyAlignment="1">
      <alignment horizontal="left" vertical="center"/>
    </xf>
    <xf numFmtId="0" fontId="127" fillId="0" borderId="34" xfId="22" applyFont="1" applyBorder="1" applyAlignment="1">
      <alignment horizontal="center" vertical="center" wrapText="1"/>
    </xf>
    <xf numFmtId="0" fontId="127" fillId="0" borderId="40" xfId="22" applyFont="1" applyBorder="1" applyAlignment="1">
      <alignment horizontal="center" vertical="center" wrapText="1"/>
    </xf>
    <xf numFmtId="0" fontId="127" fillId="0" borderId="35" xfId="22" applyFont="1" applyBorder="1" applyAlignment="1">
      <alignment horizontal="center" vertical="center" wrapText="1"/>
    </xf>
    <xf numFmtId="0" fontId="127" fillId="0" borderId="36" xfId="22" applyFont="1" applyBorder="1" applyAlignment="1">
      <alignment horizontal="center" vertical="center" wrapText="1"/>
    </xf>
    <xf numFmtId="0" fontId="144" fillId="0" borderId="1" xfId="22" applyFont="1" applyBorder="1" applyAlignment="1">
      <alignment horizontal="center" vertical="center" wrapText="1"/>
    </xf>
    <xf numFmtId="0" fontId="177" fillId="5" borderId="28" xfId="22" applyFont="1" applyFill="1" applyBorder="1" applyAlignment="1">
      <alignment horizontal="center" vertical="center"/>
    </xf>
    <xf numFmtId="0" fontId="177" fillId="5" borderId="31" xfId="22" applyFont="1" applyFill="1" applyBorder="1" applyAlignment="1">
      <alignment horizontal="center" vertical="center"/>
    </xf>
    <xf numFmtId="0" fontId="170" fillId="6" borderId="0" xfId="22" applyFont="1" applyFill="1" applyAlignment="1">
      <alignment horizontal="center" vertical="center"/>
    </xf>
    <xf numFmtId="0" fontId="169" fillId="0" borderId="13" xfId="22" applyFont="1" applyFill="1" applyBorder="1" applyAlignment="1">
      <alignment horizontal="center" vertical="center"/>
    </xf>
    <xf numFmtId="0" fontId="166" fillId="0" borderId="13" xfId="22" applyFont="1" applyFill="1" applyBorder="1" applyAlignment="1">
      <alignment horizontal="center" vertical="center" wrapText="1"/>
    </xf>
    <xf numFmtId="0" fontId="174" fillId="0" borderId="13" xfId="22" applyFont="1" applyFill="1" applyBorder="1" applyAlignment="1">
      <alignment horizontal="center" vertical="center" wrapText="1"/>
    </xf>
    <xf numFmtId="0" fontId="144" fillId="0" borderId="34" xfId="11" applyFont="1" applyFill="1" applyBorder="1" applyAlignment="1">
      <alignment horizontal="center" vertical="center"/>
    </xf>
    <xf numFmtId="0" fontId="144" fillId="0" borderId="40" xfId="11" applyFont="1" applyFill="1" applyBorder="1" applyAlignment="1">
      <alignment horizontal="center" vertical="center"/>
    </xf>
    <xf numFmtId="0" fontId="144" fillId="0" borderId="27" xfId="11" applyFont="1" applyFill="1" applyBorder="1" applyAlignment="1">
      <alignment horizontal="center" vertical="center"/>
    </xf>
    <xf numFmtId="0" fontId="144" fillId="0" borderId="44" xfId="11" applyFont="1" applyFill="1" applyBorder="1" applyAlignment="1">
      <alignment horizontal="center" vertical="center"/>
    </xf>
    <xf numFmtId="0" fontId="171" fillId="0" borderId="33" xfId="11" applyFont="1" applyBorder="1" applyAlignment="1">
      <alignment horizontal="left" vertical="center"/>
    </xf>
    <xf numFmtId="0" fontId="129" fillId="3" borderId="34" xfId="11" applyFont="1" applyFill="1" applyBorder="1" applyAlignment="1">
      <alignment horizontal="center" vertical="center" wrapText="1"/>
    </xf>
    <xf numFmtId="0" fontId="129" fillId="3" borderId="40" xfId="11" applyFont="1" applyFill="1" applyBorder="1" applyAlignment="1">
      <alignment horizontal="center" vertical="center" wrapText="1"/>
    </xf>
    <xf numFmtId="0" fontId="129" fillId="3" borderId="35" xfId="11" applyFont="1" applyFill="1" applyBorder="1" applyAlignment="1">
      <alignment horizontal="center" vertical="center" wrapText="1"/>
    </xf>
    <xf numFmtId="0" fontId="129" fillId="3" borderId="36" xfId="11" applyFont="1" applyFill="1" applyBorder="1" applyAlignment="1">
      <alignment horizontal="center" vertical="center" wrapText="1"/>
    </xf>
    <xf numFmtId="0" fontId="129" fillId="3" borderId="27" xfId="11" applyFont="1" applyFill="1" applyBorder="1" applyAlignment="1">
      <alignment horizontal="center" vertical="center" wrapText="1"/>
    </xf>
    <xf numFmtId="0" fontId="129" fillId="3" borderId="44" xfId="11" applyFont="1" applyFill="1" applyBorder="1" applyAlignment="1">
      <alignment horizontal="center" vertical="center" wrapText="1"/>
    </xf>
    <xf numFmtId="0" fontId="128" fillId="0" borderId="34" xfId="11" applyFont="1" applyFill="1" applyBorder="1" applyAlignment="1">
      <alignment horizontal="center" vertical="center" wrapText="1"/>
    </xf>
    <xf numFmtId="0" fontId="185" fillId="0" borderId="50" xfId="11" applyFont="1" applyFill="1" applyBorder="1" applyAlignment="1">
      <alignment horizontal="center" vertical="center" wrapText="1"/>
    </xf>
    <xf numFmtId="0" fontId="185" fillId="0" borderId="30" xfId="11" applyFont="1" applyFill="1" applyBorder="1" applyAlignment="1">
      <alignment horizontal="center" vertical="center" wrapText="1"/>
    </xf>
    <xf numFmtId="0" fontId="185" fillId="0" borderId="51" xfId="11" applyFont="1" applyFill="1" applyBorder="1" applyAlignment="1">
      <alignment horizontal="center" vertical="center" wrapText="1"/>
    </xf>
    <xf numFmtId="0" fontId="185" fillId="0" borderId="3" xfId="11" applyFont="1" applyFill="1" applyBorder="1" applyAlignment="1">
      <alignment horizontal="center" vertical="center" wrapText="1"/>
    </xf>
    <xf numFmtId="0" fontId="185" fillId="0" borderId="15" xfId="11" applyFont="1" applyFill="1" applyBorder="1" applyAlignment="1">
      <alignment horizontal="center" vertical="center" wrapText="1"/>
    </xf>
    <xf numFmtId="0" fontId="185" fillId="0" borderId="4" xfId="11" applyFont="1" applyFill="1" applyBorder="1" applyAlignment="1">
      <alignment horizontal="center" vertical="center" wrapText="1"/>
    </xf>
    <xf numFmtId="0" fontId="144" fillId="0" borderId="33" xfId="11" applyFont="1" applyBorder="1" applyAlignment="1">
      <alignment horizontal="center" vertical="center"/>
    </xf>
    <xf numFmtId="0" fontId="167" fillId="0" borderId="33" xfId="11" applyFont="1" applyFill="1" applyBorder="1" applyAlignment="1">
      <alignment horizontal="center" vertical="center" wrapText="1"/>
    </xf>
    <xf numFmtId="0" fontId="169" fillId="0" borderId="56" xfId="11" applyFont="1" applyFill="1" applyBorder="1" applyAlignment="1">
      <alignment horizontal="center" vertical="center"/>
    </xf>
    <xf numFmtId="0" fontId="169" fillId="0" borderId="55" xfId="11" applyFont="1" applyFill="1" applyBorder="1" applyAlignment="1">
      <alignment horizontal="center" vertical="center"/>
    </xf>
    <xf numFmtId="0" fontId="206" fillId="0" borderId="56" xfId="11" applyFont="1" applyFill="1" applyBorder="1" applyAlignment="1">
      <alignment horizontal="center" vertical="center" wrapText="1"/>
    </xf>
    <xf numFmtId="0" fontId="206" fillId="0" borderId="73" xfId="11" applyFont="1" applyFill="1" applyBorder="1" applyAlignment="1">
      <alignment horizontal="center" vertical="center" wrapText="1"/>
    </xf>
    <xf numFmtId="0" fontId="206" fillId="0" borderId="55" xfId="11" applyFont="1" applyFill="1" applyBorder="1" applyAlignment="1">
      <alignment horizontal="center" vertical="center" wrapText="1"/>
    </xf>
    <xf numFmtId="0" fontId="216" fillId="3" borderId="34" xfId="11" applyFont="1" applyFill="1" applyBorder="1" applyAlignment="1">
      <alignment horizontal="center" vertical="center"/>
    </xf>
    <xf numFmtId="0" fontId="221" fillId="13" borderId="1" xfId="11" applyFont="1" applyFill="1" applyBorder="1" applyAlignment="1">
      <alignment horizontal="center" vertical="center"/>
    </xf>
    <xf numFmtId="0" fontId="221" fillId="13" borderId="1" xfId="16" applyFont="1" applyFill="1" applyBorder="1" applyAlignment="1">
      <alignment horizontal="center" vertical="center"/>
    </xf>
    <xf numFmtId="176" fontId="221" fillId="13" borderId="1" xfId="40" applyNumberFormat="1" applyFont="1" applyFill="1" applyBorder="1" applyAlignment="1" applyProtection="1">
      <alignment horizontal="center" vertical="center"/>
    </xf>
    <xf numFmtId="0" fontId="221" fillId="13" borderId="28" xfId="11" applyFont="1" applyFill="1" applyBorder="1" applyAlignment="1">
      <alignment horizontal="center" vertical="center" wrapText="1" shrinkToFit="1"/>
    </xf>
    <xf numFmtId="0" fontId="221" fillId="13" borderId="54" xfId="16" quotePrefix="1" applyFont="1" applyFill="1" applyBorder="1" applyAlignment="1">
      <alignment horizontal="center" vertical="center"/>
    </xf>
    <xf numFmtId="177" fontId="221" fillId="13" borderId="1" xfId="17" applyNumberFormat="1" applyFont="1" applyFill="1" applyBorder="1" applyAlignment="1">
      <alignment horizontal="center" vertical="center" shrinkToFit="1"/>
    </xf>
    <xf numFmtId="176" fontId="221" fillId="13" borderId="1" xfId="17" applyNumberFormat="1" applyFont="1" applyFill="1" applyBorder="1" applyAlignment="1">
      <alignment horizontal="center" vertical="center" shrinkToFit="1"/>
    </xf>
    <xf numFmtId="176" fontId="221" fillId="13" borderId="0" xfId="11" applyNumberFormat="1" applyFont="1" applyFill="1" applyBorder="1" applyAlignment="1">
      <alignment horizontal="center" vertical="center" shrinkToFit="1"/>
    </xf>
    <xf numFmtId="176" fontId="221" fillId="13" borderId="28" xfId="11" applyNumberFormat="1" applyFont="1" applyFill="1" applyBorder="1" applyAlignment="1">
      <alignment horizontal="center" vertical="center" shrinkToFit="1"/>
    </xf>
    <xf numFmtId="0" fontId="221" fillId="13" borderId="9" xfId="11" applyFont="1" applyFill="1" applyBorder="1" applyAlignment="1">
      <alignment horizontal="center" vertical="center"/>
    </xf>
    <xf numFmtId="0" fontId="159" fillId="0" borderId="28" xfId="11" applyFont="1" applyFill="1" applyBorder="1" applyAlignment="1">
      <alignment horizontal="center" vertical="center" wrapText="1"/>
    </xf>
    <xf numFmtId="176" fontId="160" fillId="3" borderId="28" xfId="17" applyNumberFormat="1" applyFont="1" applyFill="1" applyBorder="1" applyAlignment="1">
      <alignment horizontal="center" vertical="center"/>
    </xf>
    <xf numFmtId="0" fontId="262" fillId="3" borderId="13" xfId="11" applyFont="1" applyFill="1" applyBorder="1" applyAlignment="1">
      <alignment horizontal="center" vertical="center" wrapText="1"/>
    </xf>
    <xf numFmtId="190" fontId="262" fillId="3" borderId="13" xfId="11" applyNumberFormat="1" applyFont="1" applyFill="1" applyBorder="1" applyAlignment="1">
      <alignment horizontal="center" vertical="center" wrapText="1"/>
    </xf>
    <xf numFmtId="191" fontId="262" fillId="3" borderId="13" xfId="11" applyNumberFormat="1" applyFont="1" applyFill="1" applyBorder="1" applyAlignment="1">
      <alignment horizontal="center" vertical="center"/>
    </xf>
    <xf numFmtId="192" fontId="262" fillId="3" borderId="13" xfId="11" applyNumberFormat="1" applyFont="1" applyFill="1" applyBorder="1" applyAlignment="1">
      <alignment horizontal="center" vertical="center"/>
    </xf>
    <xf numFmtId="193" fontId="262" fillId="3" borderId="13" xfId="11" applyNumberFormat="1" applyFont="1" applyFill="1" applyBorder="1" applyAlignment="1">
      <alignment horizontal="center" vertical="center"/>
    </xf>
    <xf numFmtId="0" fontId="187" fillId="0" borderId="14" xfId="11" applyFont="1" applyFill="1" applyBorder="1" applyAlignment="1">
      <alignment horizontal="center" vertical="center"/>
    </xf>
    <xf numFmtId="0" fontId="187" fillId="0" borderId="18" xfId="11" applyFont="1" applyFill="1" applyBorder="1" applyAlignment="1">
      <alignment horizontal="center" vertical="center"/>
    </xf>
    <xf numFmtId="0" fontId="132" fillId="0" borderId="13" xfId="11" applyFont="1" applyBorder="1" applyAlignment="1">
      <alignment horizontal="left" vertical="center" wrapText="1"/>
    </xf>
    <xf numFmtId="0" fontId="185" fillId="0" borderId="16" xfId="11" applyFont="1" applyBorder="1" applyAlignment="1">
      <alignment horizontal="left" vertical="center" wrapText="1"/>
    </xf>
    <xf numFmtId="0" fontId="185" fillId="0" borderId="18" xfId="11" applyFont="1" applyBorder="1" applyAlignment="1">
      <alignment horizontal="left" vertical="center" wrapText="1"/>
    </xf>
    <xf numFmtId="176" fontId="143" fillId="0" borderId="1" xfId="40" applyNumberFormat="1" applyFont="1" applyFill="1" applyBorder="1" applyAlignment="1" applyProtection="1">
      <alignment horizontal="center" vertical="center" wrapText="1"/>
    </xf>
    <xf numFmtId="176" fontId="175" fillId="0" borderId="28" xfId="40" applyNumberFormat="1" applyFont="1" applyFill="1" applyBorder="1" applyAlignment="1" applyProtection="1">
      <alignment horizontal="center" vertical="center" wrapText="1"/>
    </xf>
    <xf numFmtId="176" fontId="175" fillId="0" borderId="31" xfId="40" applyNumberFormat="1" applyFont="1" applyFill="1" applyBorder="1" applyAlignment="1" applyProtection="1">
      <alignment horizontal="center" vertical="center" wrapText="1"/>
    </xf>
    <xf numFmtId="0" fontId="160" fillId="0" borderId="1" xfId="11" quotePrefix="1" applyFont="1" applyFill="1" applyBorder="1" applyAlignment="1">
      <alignment horizontal="center" vertical="center"/>
    </xf>
    <xf numFmtId="0" fontId="160" fillId="0" borderId="1" xfId="11" applyFont="1" applyFill="1" applyBorder="1" applyAlignment="1">
      <alignment horizontal="center" vertical="center"/>
    </xf>
    <xf numFmtId="179" fontId="160" fillId="0" borderId="1" xfId="11" applyNumberFormat="1" applyFont="1" applyFill="1" applyBorder="1" applyAlignment="1">
      <alignment horizontal="center" vertical="center"/>
    </xf>
    <xf numFmtId="176" fontId="160" fillId="0" borderId="1" xfId="40" applyNumberFormat="1" applyFont="1" applyFill="1" applyBorder="1" applyAlignment="1" applyProtection="1">
      <alignment horizontal="center" vertical="center" wrapText="1"/>
    </xf>
    <xf numFmtId="176" fontId="160" fillId="0" borderId="28" xfId="40" applyNumberFormat="1" applyFont="1" applyFill="1" applyBorder="1" applyAlignment="1" applyProtection="1">
      <alignment horizontal="center" vertical="center" wrapText="1"/>
    </xf>
    <xf numFmtId="176" fontId="160" fillId="0" borderId="31" xfId="40" applyNumberFormat="1" applyFont="1" applyFill="1" applyBorder="1" applyAlignment="1" applyProtection="1">
      <alignment horizontal="center" vertical="center"/>
    </xf>
    <xf numFmtId="0" fontId="159" fillId="0" borderId="1" xfId="11" applyFont="1" applyFill="1" applyBorder="1" applyAlignment="1">
      <alignment horizontal="center" vertical="center"/>
    </xf>
    <xf numFmtId="0" fontId="160" fillId="0" borderId="1" xfId="189" applyFont="1" applyFill="1" applyBorder="1" applyAlignment="1">
      <alignment horizontal="center" vertical="center" wrapText="1"/>
    </xf>
    <xf numFmtId="0" fontId="160" fillId="0" borderId="1" xfId="146" applyFont="1" applyFill="1" applyBorder="1" applyAlignment="1">
      <alignment horizontal="center" vertical="center" wrapText="1"/>
    </xf>
    <xf numFmtId="176" fontId="160" fillId="0" borderId="1" xfId="40" applyNumberFormat="1" applyFont="1" applyFill="1" applyBorder="1" applyAlignment="1" applyProtection="1">
      <alignment horizontal="center" vertical="center"/>
    </xf>
    <xf numFmtId="176" fontId="160" fillId="0" borderId="28" xfId="40" applyNumberFormat="1" applyFont="1" applyFill="1" applyBorder="1" applyAlignment="1" applyProtection="1">
      <alignment horizontal="center" vertical="center"/>
    </xf>
    <xf numFmtId="0" fontId="288" fillId="0" borderId="74" xfId="20" applyFont="1" applyFill="1" applyBorder="1" applyAlignment="1">
      <alignment horizontal="center" vertical="center" wrapText="1"/>
    </xf>
    <xf numFmtId="0" fontId="288" fillId="0" borderId="75" xfId="11" applyFont="1" applyFill="1" applyBorder="1" applyAlignment="1">
      <alignment horizontal="center" vertical="center"/>
    </xf>
    <xf numFmtId="176" fontId="288" fillId="0" borderId="75" xfId="20" applyNumberFormat="1" applyFont="1" applyFill="1" applyBorder="1" applyAlignment="1">
      <alignment horizontal="center" vertical="center"/>
    </xf>
    <xf numFmtId="176" fontId="159" fillId="3" borderId="76" xfId="11" applyNumberFormat="1" applyFont="1" applyFill="1" applyBorder="1" applyAlignment="1">
      <alignment horizontal="center" vertical="center"/>
    </xf>
    <xf numFmtId="0" fontId="230" fillId="4" borderId="28" xfId="11" applyFont="1" applyFill="1" applyBorder="1" applyAlignment="1">
      <alignment horizontal="center" vertical="center" wrapText="1"/>
    </xf>
    <xf numFmtId="0" fontId="234" fillId="4" borderId="63" xfId="11" quotePrefix="1" applyFont="1" applyFill="1" applyBorder="1" applyAlignment="1">
      <alignment horizontal="center" vertical="center"/>
    </xf>
    <xf numFmtId="0" fontId="315" fillId="4" borderId="63" xfId="11" applyFont="1" applyFill="1" applyBorder="1" applyAlignment="1">
      <alignment horizontal="center" vertical="center"/>
    </xf>
    <xf numFmtId="182" fontId="234" fillId="4" borderId="63" xfId="11" applyNumberFormat="1" applyFont="1" applyFill="1" applyBorder="1" applyAlignment="1">
      <alignment horizontal="center" vertical="center"/>
    </xf>
    <xf numFmtId="182" fontId="234" fillId="4" borderId="0" xfId="11" applyNumberFormat="1" applyFont="1" applyFill="1" applyBorder="1" applyAlignment="1">
      <alignment horizontal="center" vertical="center"/>
    </xf>
    <xf numFmtId="176" fontId="234" fillId="4" borderId="64" xfId="11" applyNumberFormat="1" applyFont="1" applyFill="1" applyBorder="1" applyAlignment="1">
      <alignment horizontal="center" vertical="center"/>
    </xf>
    <xf numFmtId="0" fontId="234" fillId="4" borderId="63" xfId="11" applyFont="1" applyFill="1" applyBorder="1" applyAlignment="1">
      <alignment horizontal="center" vertical="center"/>
    </xf>
    <xf numFmtId="0" fontId="257" fillId="13" borderId="63" xfId="11" applyFont="1" applyFill="1" applyBorder="1" applyAlignment="1">
      <alignment horizontal="center" vertical="center"/>
    </xf>
    <xf numFmtId="0" fontId="303" fillId="0" borderId="35" xfId="137" applyFont="1" applyBorder="1" applyAlignment="1">
      <alignment horizontal="center" vertical="center"/>
    </xf>
    <xf numFmtId="0" fontId="303" fillId="0" borderId="0" xfId="137" applyFont="1" applyBorder="1" applyAlignment="1">
      <alignment horizontal="center" vertical="center"/>
    </xf>
    <xf numFmtId="0" fontId="304" fillId="3" borderId="1" xfId="0" quotePrefix="1" applyNumberFormat="1" applyFont="1" applyFill="1" applyBorder="1" applyAlignment="1">
      <alignment horizontal="center" vertical="center" wrapText="1"/>
    </xf>
    <xf numFmtId="0" fontId="143" fillId="0" borderId="0" xfId="137">
      <alignment vertical="center"/>
    </xf>
    <xf numFmtId="0" fontId="289" fillId="0" borderId="28" xfId="11" applyNumberFormat="1" applyFont="1" applyFill="1" applyBorder="1" applyAlignment="1">
      <alignment horizontal="center" vertical="center" wrapText="1"/>
    </xf>
    <xf numFmtId="42" fontId="290" fillId="0" borderId="1" xfId="11" applyNumberFormat="1" applyFont="1" applyFill="1" applyBorder="1" applyAlignment="1">
      <alignment horizontal="center" vertical="center"/>
    </xf>
    <xf numFmtId="0" fontId="289" fillId="3" borderId="28" xfId="11" applyNumberFormat="1" applyFont="1" applyFill="1" applyBorder="1" applyAlignment="1">
      <alignment horizontal="center" vertical="center" wrapText="1"/>
    </xf>
    <xf numFmtId="42" fontId="290" fillId="3" borderId="1" xfId="11" applyNumberFormat="1" applyFont="1" applyFill="1" applyBorder="1" applyAlignment="1">
      <alignment horizontal="center" vertical="center"/>
    </xf>
    <xf numFmtId="0" fontId="253" fillId="0" borderId="1" xfId="11" applyNumberFormat="1" applyFont="1" applyFill="1" applyBorder="1" applyAlignment="1">
      <alignment horizontal="center" vertical="center" wrapText="1"/>
    </xf>
    <xf numFmtId="42" fontId="118" fillId="3" borderId="1" xfId="11" applyNumberFormat="1" applyFont="1" applyFill="1" applyBorder="1" applyAlignment="1">
      <alignment horizontal="center" vertical="center"/>
    </xf>
    <xf numFmtId="0" fontId="253" fillId="0" borderId="0" xfId="11" applyNumberFormat="1" applyFont="1" applyFill="1" applyBorder="1" applyAlignment="1">
      <alignment horizontal="center" vertical="center" wrapText="1"/>
    </xf>
    <xf numFmtId="42" fontId="118" fillId="3" borderId="0" xfId="11" applyNumberFormat="1" applyFont="1" applyFill="1" applyBorder="1" applyAlignment="1">
      <alignment horizontal="center" vertical="center"/>
    </xf>
    <xf numFmtId="0" fontId="113" fillId="3" borderId="1" xfId="11" applyNumberFormat="1" applyFont="1" applyFill="1" applyBorder="1" applyAlignment="1">
      <alignment horizontal="center" vertical="center" wrapText="1"/>
    </xf>
    <xf numFmtId="42" fontId="113" fillId="3" borderId="1" xfId="11" applyNumberFormat="1" applyFont="1" applyFill="1" applyBorder="1" applyAlignment="1">
      <alignment horizontal="center" vertical="center"/>
    </xf>
    <xf numFmtId="185" fontId="295" fillId="3" borderId="28" xfId="40" applyNumberFormat="1" applyFont="1" applyFill="1" applyBorder="1" applyAlignment="1" applyProtection="1">
      <alignment horizontal="center" vertical="center"/>
    </xf>
    <xf numFmtId="0" fontId="113" fillId="0" borderId="1" xfId="11" quotePrefix="1" applyFont="1" applyFill="1" applyBorder="1" applyAlignment="1">
      <alignment horizontal="center" vertical="center" shrinkToFit="1"/>
    </xf>
    <xf numFmtId="0" fontId="254" fillId="0" borderId="0" xfId="11" applyFont="1" applyAlignment="1">
      <alignment horizontal="justify" vertical="center"/>
    </xf>
    <xf numFmtId="0" fontId="164" fillId="0" borderId="0" xfId="11" applyFont="1">
      <alignment vertical="center"/>
    </xf>
    <xf numFmtId="0" fontId="273" fillId="0" borderId="0" xfId="11" applyFont="1">
      <alignment vertical="center"/>
    </xf>
    <xf numFmtId="0" fontId="275" fillId="0" borderId="0" xfId="11" applyFont="1">
      <alignment vertical="center"/>
    </xf>
    <xf numFmtId="0" fontId="277" fillId="0" borderId="0" xfId="11" applyFont="1">
      <alignment vertical="center"/>
    </xf>
    <xf numFmtId="0" fontId="126" fillId="0" borderId="28" xfId="22" applyFont="1" applyFill="1" applyBorder="1" applyAlignment="1">
      <alignment horizontal="center" vertical="center" wrapText="1"/>
    </xf>
    <xf numFmtId="0" fontId="188" fillId="0" borderId="28" xfId="11" applyFont="1" applyFill="1" applyBorder="1" applyAlignment="1">
      <alignment horizontal="center" vertical="center" wrapText="1"/>
    </xf>
    <xf numFmtId="0" fontId="152" fillId="0" borderId="28" xfId="11" applyFont="1" applyFill="1" applyBorder="1" applyAlignment="1">
      <alignment horizontal="center" vertical="center" wrapText="1"/>
    </xf>
    <xf numFmtId="176" fontId="188" fillId="0" borderId="34" xfId="11" applyNumberFormat="1" applyFont="1" applyFill="1" applyBorder="1" applyAlignment="1">
      <alignment horizontal="center" vertical="center"/>
    </xf>
    <xf numFmtId="0" fontId="188" fillId="3" borderId="54" xfId="11" applyFont="1" applyFill="1" applyBorder="1" applyAlignment="1">
      <alignment horizontal="center" vertical="center"/>
    </xf>
    <xf numFmtId="176" fontId="188" fillId="0" borderId="28" xfId="11" applyNumberFormat="1" applyFont="1" applyFill="1" applyBorder="1" applyAlignment="1">
      <alignment horizontal="center" vertical="center"/>
    </xf>
    <xf numFmtId="0" fontId="188" fillId="0" borderId="34" xfId="11" applyFont="1" applyFill="1" applyBorder="1" applyAlignment="1">
      <alignment horizontal="center" vertical="center" wrapText="1"/>
    </xf>
    <xf numFmtId="0" fontId="152" fillId="3" borderId="34" xfId="11" applyFont="1" applyFill="1" applyBorder="1" applyAlignment="1">
      <alignment horizontal="center" vertical="center" wrapText="1"/>
    </xf>
    <xf numFmtId="176" fontId="188" fillId="3" borderId="34" xfId="11" applyNumberFormat="1" applyFont="1" applyFill="1" applyBorder="1" applyAlignment="1">
      <alignment horizontal="center" vertical="center"/>
    </xf>
    <xf numFmtId="0" fontId="188" fillId="0" borderId="1" xfId="11" applyFont="1" applyBorder="1" applyAlignment="1">
      <alignment horizontal="center" vertical="center" wrapText="1"/>
    </xf>
    <xf numFmtId="176" fontId="188" fillId="3" borderId="1" xfId="17" applyNumberFormat="1" applyFont="1" applyFill="1" applyBorder="1" applyAlignment="1">
      <alignment horizontal="center" vertical="center"/>
    </xf>
    <xf numFmtId="0" fontId="175" fillId="3" borderId="1" xfId="11" applyFont="1" applyFill="1" applyBorder="1" applyAlignment="1">
      <alignment horizontal="center" vertical="center" wrapText="1"/>
    </xf>
    <xf numFmtId="176" fontId="188" fillId="3" borderId="1" xfId="40" applyNumberFormat="1" applyFont="1" applyFill="1" applyBorder="1" applyAlignment="1">
      <alignment horizontal="center" vertical="center"/>
    </xf>
    <xf numFmtId="0" fontId="127" fillId="3" borderId="39" xfId="11" applyFont="1" applyFill="1" applyBorder="1" applyAlignment="1">
      <alignment horizontal="center" vertical="center" wrapText="1"/>
    </xf>
    <xf numFmtId="176" fontId="175" fillId="0" borderId="13" xfId="11" applyNumberFormat="1" applyFont="1" applyFill="1" applyBorder="1" applyAlignment="1">
      <alignment horizontal="center" vertical="center"/>
    </xf>
    <xf numFmtId="176" fontId="188" fillId="0" borderId="31" xfId="40" applyNumberFormat="1" applyFont="1" applyBorder="1" applyAlignment="1">
      <alignment horizontal="center" vertical="center"/>
    </xf>
    <xf numFmtId="0" fontId="127" fillId="3" borderId="0" xfId="11" applyFont="1" applyFill="1" applyBorder="1" applyAlignment="1">
      <alignment horizontal="center" vertical="center" wrapText="1"/>
    </xf>
    <xf numFmtId="0" fontId="127" fillId="3" borderId="45" xfId="11" applyFont="1" applyFill="1" applyBorder="1" applyAlignment="1">
      <alignment horizontal="center" vertical="center" wrapText="1"/>
    </xf>
    <xf numFmtId="176" fontId="161" fillId="0" borderId="1" xfId="40" applyNumberFormat="1" applyFont="1" applyFill="1" applyBorder="1" applyAlignment="1" applyProtection="1">
      <alignment horizontal="center" vertical="center"/>
    </xf>
    <xf numFmtId="0" fontId="152" fillId="0" borderId="1" xfId="11" applyFont="1" applyBorder="1" applyAlignment="1">
      <alignment horizontal="center" vertical="center" wrapText="1"/>
    </xf>
    <xf numFmtId="176" fontId="113" fillId="0" borderId="1" xfId="40" applyNumberFormat="1" applyFont="1" applyFill="1" applyBorder="1" applyAlignment="1">
      <alignment horizontal="center" vertical="center"/>
    </xf>
    <xf numFmtId="188" fontId="152" fillId="3" borderId="34" xfId="11" applyNumberFormat="1" applyFont="1" applyFill="1" applyBorder="1" applyAlignment="1">
      <alignment horizontal="center" vertical="center" wrapText="1"/>
    </xf>
    <xf numFmtId="176" fontId="188" fillId="0" borderId="39" xfId="40" applyNumberFormat="1" applyFont="1" applyFill="1" applyBorder="1" applyAlignment="1" applyProtection="1">
      <alignment horizontal="center" vertical="center" wrapText="1"/>
    </xf>
    <xf numFmtId="0" fontId="152" fillId="0" borderId="1" xfId="11" applyFont="1" applyFill="1" applyBorder="1" applyAlignment="1">
      <alignment horizontal="center" vertical="center"/>
    </xf>
    <xf numFmtId="0" fontId="154" fillId="0" borderId="0" xfId="11" applyFont="1" applyAlignment="1">
      <alignment horizontal="justify" vertical="center"/>
    </xf>
  </cellXfs>
  <cellStyles count="191">
    <cellStyle name="20% - Accent1 3 2" xfId="147"/>
    <cellStyle name="나쁨 2" xfId="57"/>
    <cellStyle name="백분율 2" xfId="1"/>
    <cellStyle name="보통" xfId="188" builtinId="28"/>
    <cellStyle name="쉼표 [0] 2" xfId="2"/>
    <cellStyle name="쉼표 [0] 2 2" xfId="3"/>
    <cellStyle name="쉼표 [0] 2 2 2" xfId="4"/>
    <cellStyle name="쉼표 [0] 2 3" xfId="5"/>
    <cellStyle name="쉼표 [0] 2 3 2" xfId="6"/>
    <cellStyle name="쉼표 [0] 2 4" xfId="7"/>
    <cellStyle name="쉼표 [0] 3" xfId="8"/>
    <cellStyle name="쉼표 [0] 4" xfId="9"/>
    <cellStyle name="쉼표 [0] 4 2" xfId="10"/>
    <cellStyle name="쉼표 [0] 5" xfId="56"/>
    <cellStyle name="표준" xfId="0" builtinId="0"/>
    <cellStyle name="표준 10" xfId="55"/>
    <cellStyle name="표준 10 10" xfId="89"/>
    <cellStyle name="표준 10 2 2" xfId="74"/>
    <cellStyle name="표준 10 2 2 2" xfId="80"/>
    <cellStyle name="표준 10 2 2 2 2" xfId="84"/>
    <cellStyle name="표준 10 2 2 2 2 2" xfId="87"/>
    <cellStyle name="표준 10 2 2 2 3" xfId="86"/>
    <cellStyle name="표준 10 2 2 3" xfId="123"/>
    <cellStyle name="표준 10 2 2 4" xfId="128"/>
    <cellStyle name="표준 10 2 3" xfId="81"/>
    <cellStyle name="표준 10 2 3 2" xfId="83"/>
    <cellStyle name="표준 10 2 4" xfId="125"/>
    <cellStyle name="표준 10 2 4 2" xfId="130"/>
    <cellStyle name="표준 10 2 5" xfId="126"/>
    <cellStyle name="표준 10 2 6" xfId="85"/>
    <cellStyle name="표준 10 2 6 2" xfId="132"/>
    <cellStyle name="표준 10 2 6 3" xfId="135"/>
    <cellStyle name="표준 10 2 6 4" xfId="138"/>
    <cellStyle name="표준 10 2 6 5" xfId="141"/>
    <cellStyle name="표준 10 4" xfId="76"/>
    <cellStyle name="표준 11" xfId="11"/>
    <cellStyle name="표준 12" xfId="75"/>
    <cellStyle name="표준 12 3" xfId="77"/>
    <cellStyle name="표준 13" xfId="12"/>
    <cellStyle name="표준 13 2" xfId="69"/>
    <cellStyle name="표준 14" xfId="70"/>
    <cellStyle name="표준 15" xfId="78"/>
    <cellStyle name="표준 15 2" xfId="88"/>
    <cellStyle name="표준 151" xfId="190"/>
    <cellStyle name="표준 16" xfId="13"/>
    <cellStyle name="표준 16 2" xfId="79"/>
    <cellStyle name="표준 17" xfId="82"/>
    <cellStyle name="표준 18" xfId="122"/>
    <cellStyle name="표준 19" xfId="90"/>
    <cellStyle name="표준 19 2" xfId="124"/>
    <cellStyle name="표준 19 3" xfId="131"/>
    <cellStyle name="표준 2" xfId="14"/>
    <cellStyle name="표준 2 2" xfId="15"/>
    <cellStyle name="표준 2 2 2" xfId="16"/>
    <cellStyle name="표준 2 2 3" xfId="17"/>
    <cellStyle name="표준 2 2 3 2" xfId="18"/>
    <cellStyle name="표준 2 3" xfId="19"/>
    <cellStyle name="표준 2 3 2" xfId="20"/>
    <cellStyle name="표준 2 4" xfId="21"/>
    <cellStyle name="표준 2 5" xfId="58"/>
    <cellStyle name="표준 2 6" xfId="59"/>
    <cellStyle name="표준 2 6 2" xfId="137"/>
    <cellStyle name="표준 20" xfId="91"/>
    <cellStyle name="표준 20 2" xfId="127"/>
    <cellStyle name="표준 20 3" xfId="143"/>
    <cellStyle name="표준 20 4" xfId="144"/>
    <cellStyle name="표준 20 5" xfId="145"/>
    <cellStyle name="표준 21" xfId="92"/>
    <cellStyle name="표준 21 2" xfId="129"/>
    <cellStyle name="표준 21 3" xfId="148"/>
    <cellStyle name="표준 21 4" xfId="149"/>
    <cellStyle name="표준 21 5" xfId="150"/>
    <cellStyle name="표준 21 6" xfId="151"/>
    <cellStyle name="표준 21 7" xfId="152"/>
    <cellStyle name="표준 21 8" xfId="153"/>
    <cellStyle name="표준 22" xfId="94"/>
    <cellStyle name="표준 22 2" xfId="102"/>
    <cellStyle name="표준 22 3" xfId="105"/>
    <cellStyle name="표준 23" xfId="93"/>
    <cellStyle name="표준 24" xfId="95"/>
    <cellStyle name="표준 25" xfId="96"/>
    <cellStyle name="표준 25 2" xfId="133"/>
    <cellStyle name="표준 25 3" xfId="136"/>
    <cellStyle name="표준 25 4" xfId="139"/>
    <cellStyle name="표준 25 5" xfId="142"/>
    <cellStyle name="표준 26" xfId="97"/>
    <cellStyle name="표준 27" xfId="98"/>
    <cellStyle name="표준 28" xfId="99"/>
    <cellStyle name="표준 28 2" xfId="101"/>
    <cellStyle name="표준 28 3" xfId="104"/>
    <cellStyle name="표준 28 4" xfId="108"/>
    <cellStyle name="표준 28 5" xfId="110"/>
    <cellStyle name="표준 28 6" xfId="113"/>
    <cellStyle name="표준 28 7" xfId="120"/>
    <cellStyle name="표준 29" xfId="100"/>
    <cellStyle name="표준 29 2" xfId="103"/>
    <cellStyle name="표준 29 3" xfId="106"/>
    <cellStyle name="표준 3" xfId="22"/>
    <cellStyle name="표준 3 2" xfId="23"/>
    <cellStyle name="표준 3 2 2" xfId="24"/>
    <cellStyle name="표준 3 2 2 2" xfId="71"/>
    <cellStyle name="표준 3 2 2 4" xfId="73"/>
    <cellStyle name="표준 3 3" xfId="134"/>
    <cellStyle name="표준 30" xfId="107"/>
    <cellStyle name="표준 31" xfId="109"/>
    <cellStyle name="표준 31 2" xfId="111"/>
    <cellStyle name="표준 32" xfId="112"/>
    <cellStyle name="표준 33" xfId="116"/>
    <cellStyle name="표준 33 2" xfId="119"/>
    <cellStyle name="표준 34" xfId="117"/>
    <cellStyle name="표준 35" xfId="121"/>
    <cellStyle name="표준 36" xfId="154"/>
    <cellStyle name="표준 37" xfId="155"/>
    <cellStyle name="표준 38" xfId="156"/>
    <cellStyle name="표준 39" xfId="157"/>
    <cellStyle name="표준 4" xfId="25"/>
    <cellStyle name="표준 4 2" xfId="26"/>
    <cellStyle name="표준 4 2 2" xfId="61"/>
    <cellStyle name="표준 4 2 3" xfId="114"/>
    <cellStyle name="표준 4 2 3 2" xfId="118"/>
    <cellStyle name="표준 4 3" xfId="60"/>
    <cellStyle name="표준 4 4" xfId="62"/>
    <cellStyle name="표준 4 4 2" xfId="65"/>
    <cellStyle name="표준 4 5" xfId="64"/>
    <cellStyle name="표준 4 5 2" xfId="66"/>
    <cellStyle name="표준 40" xfId="158"/>
    <cellStyle name="표준 41" xfId="159"/>
    <cellStyle name="표준 42" xfId="160"/>
    <cellStyle name="표준 43" xfId="161"/>
    <cellStyle name="표준 44" xfId="67"/>
    <cellStyle name="표준 44 2" xfId="68"/>
    <cellStyle name="표준 44 2 2" xfId="146"/>
    <cellStyle name="표준 44 3" xfId="27"/>
    <cellStyle name="표준 45" xfId="162"/>
    <cellStyle name="표준 46" xfId="163"/>
    <cellStyle name="표준 47" xfId="164"/>
    <cellStyle name="표준 48" xfId="165"/>
    <cellStyle name="표준 49" xfId="166"/>
    <cellStyle name="표준 5" xfId="28"/>
    <cellStyle name="표준 5 2" xfId="29"/>
    <cellStyle name="표준 5 3" xfId="30"/>
    <cellStyle name="표준 5 4" xfId="140"/>
    <cellStyle name="표준 50" xfId="167"/>
    <cellStyle name="표준 51" xfId="168"/>
    <cellStyle name="표준 52" xfId="169"/>
    <cellStyle name="표준 53" xfId="170"/>
    <cellStyle name="표준 54" xfId="171"/>
    <cellStyle name="표준 55" xfId="172"/>
    <cellStyle name="표준 56" xfId="173"/>
    <cellStyle name="표준 57" xfId="174"/>
    <cellStyle name="표준 58" xfId="175"/>
    <cellStyle name="표준 59" xfId="176"/>
    <cellStyle name="표준 6" xfId="31"/>
    <cellStyle name="표준 6 13" xfId="115"/>
    <cellStyle name="표준 6 2" xfId="32"/>
    <cellStyle name="표준 60" xfId="177"/>
    <cellStyle name="표준 61" xfId="178"/>
    <cellStyle name="표준 62" xfId="179"/>
    <cellStyle name="표준 63" xfId="180"/>
    <cellStyle name="표준 64" xfId="181"/>
    <cellStyle name="표준 65" xfId="182"/>
    <cellStyle name="표준 66" xfId="183"/>
    <cellStyle name="표준 67" xfId="184"/>
    <cellStyle name="표준 68" xfId="185"/>
    <cellStyle name="표준 69" xfId="186"/>
    <cellStyle name="표준 7" xfId="33"/>
    <cellStyle name="표준 7 2" xfId="72"/>
    <cellStyle name="표준 70" xfId="187"/>
    <cellStyle name="표준 8" xfId="34"/>
    <cellStyle name="표준 8 2" xfId="35"/>
    <cellStyle name="표준 8 2 2" xfId="36"/>
    <cellStyle name="표준 8 3" xfId="37"/>
    <cellStyle name="표준 8 4" xfId="38"/>
    <cellStyle name="표준 9" xfId="39"/>
    <cellStyle name="표준 9 2" xfId="63"/>
    <cellStyle name="표준_아시아스케줄0622" xfId="189"/>
    <cellStyle name="표준_중남미 0319" xfId="40"/>
    <cellStyle name="하이퍼링크" xfId="41" builtinId="8"/>
    <cellStyle name="하이퍼링크 2" xfId="42"/>
    <cellStyle name="하이퍼링크 2 2" xfId="43"/>
    <cellStyle name="하이퍼링크 3" xfId="44"/>
    <cellStyle name="하이퍼링크 3 2" xfId="45"/>
    <cellStyle name="하이퍼링크 3 3" xfId="46"/>
    <cellStyle name="하이퍼링크 4" xfId="47"/>
    <cellStyle name="하이퍼링크 4 2" xfId="48"/>
    <cellStyle name="하이퍼링크 5" xfId="49"/>
    <cellStyle name="하이퍼링크 5 2" xfId="50"/>
    <cellStyle name="하이퍼링크 5 3" xfId="51"/>
    <cellStyle name="하이퍼링크 6" xfId="52"/>
    <cellStyle name="하이퍼링크 7" xfId="53"/>
    <cellStyle name="하이퍼링크 8" xfId="54"/>
  </cellStyles>
  <dxfs count="43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66675</xdr:rowOff>
    </xdr:from>
    <xdr:to>
      <xdr:col>7</xdr:col>
      <xdr:colOff>1666875</xdr:colOff>
      <xdr:row>1</xdr:row>
      <xdr:rowOff>514350</xdr:rowOff>
    </xdr:to>
    <xdr:pic>
      <xdr:nvPicPr>
        <xdr:cNvPr id="2919" name="그림 4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772" y="66675"/>
          <a:ext cx="6505015" cy="1075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333375</xdr:colOff>
      <xdr:row>4</xdr:row>
      <xdr:rowOff>200025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6869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38100</xdr:rowOff>
    </xdr:from>
    <xdr:to>
      <xdr:col>9</xdr:col>
      <xdr:colOff>1190625</xdr:colOff>
      <xdr:row>5</xdr:row>
      <xdr:rowOff>28575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38100"/>
          <a:ext cx="855726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9</xdr:col>
      <xdr:colOff>294714</xdr:colOff>
      <xdr:row>5</xdr:row>
      <xdr:rowOff>9524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8562414" cy="109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53450" cy="1038225"/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352425</xdr:colOff>
      <xdr:row>0</xdr:row>
      <xdr:rowOff>0</xdr:rowOff>
    </xdr:from>
    <xdr:to>
      <xdr:col>9</xdr:col>
      <xdr:colOff>388097</xdr:colOff>
      <xdr:row>4</xdr:row>
      <xdr:rowOff>200025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212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8</xdr:col>
      <xdr:colOff>1181100</xdr:colOff>
      <xdr:row>4</xdr:row>
      <xdr:rowOff>200025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735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8185337" cy="1096496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8185337" cy="1096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3" name="그림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4" name="그림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5" name="그림 1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6" name="그림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0</xdr:row>
      <xdr:rowOff>0</xdr:rowOff>
    </xdr:from>
    <xdr:ext cx="8185337" cy="1096496"/>
    <xdr:pic>
      <xdr:nvPicPr>
        <xdr:cNvPr id="7" name="그림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8185337" cy="1096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8" name="그림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9" name="그림 1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10" name="그림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11" name="그림 1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49528" cy="1051672"/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9528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1168213</xdr:colOff>
      <xdr:row>4</xdr:row>
      <xdr:rowOff>200025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27228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990600</xdr:colOff>
      <xdr:row>4</xdr:row>
      <xdr:rowOff>200025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24875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76582" cy="1016454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53450" cy="1038225"/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47636" cy="1038225"/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63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70259" cy="1051672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352425</xdr:colOff>
      <xdr:row>0</xdr:row>
      <xdr:rowOff>0</xdr:rowOff>
    </xdr:from>
    <xdr:ext cx="8570259" cy="1051672"/>
    <xdr:pic>
      <xdr:nvPicPr>
        <xdr:cNvPr id="3" name="그림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352425</xdr:colOff>
      <xdr:row>0</xdr:row>
      <xdr:rowOff>0</xdr:rowOff>
    </xdr:from>
    <xdr:ext cx="8570259" cy="1051672"/>
    <xdr:pic>
      <xdr:nvPicPr>
        <xdr:cNvPr id="4" name="그림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lnSpc>
            <a:spcPts val="2000"/>
          </a:lnSpc>
          <a:defRPr sz="14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altaca505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https://ecomm.one-line.com/one-ecom/schedule/vessel-schedule?vslEngNmParam=HMM+DAON+%28HMDT%29&amp;vslCdParam=HMDT&amp;f_cmd=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javascript:void(0)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ein324@nate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wldn2046@nate.com" TargetMode="External"/><Relationship Id="rId7" Type="http://schemas.openxmlformats.org/officeDocument/2006/relationships/hyperlink" Target="mailto:wkdqnal203@nate.com" TargetMode="External"/><Relationship Id="rId12" Type="http://schemas.openxmlformats.org/officeDocument/2006/relationships/hyperlink" Target="mailto:gkf0210@gmail.com" TargetMode="External"/><Relationship Id="rId2" Type="http://schemas.openxmlformats.org/officeDocument/2006/relationships/hyperlink" Target="mailto:rhaxoddl109@nate.com" TargetMode="External"/><Relationship Id="rId1" Type="http://schemas.openxmlformats.org/officeDocument/2006/relationships/hyperlink" Target="mailto:tpdk8453@nate.com" TargetMode="External"/><Relationship Id="rId6" Type="http://schemas.openxmlformats.org/officeDocument/2006/relationships/hyperlink" Target="mailto:jieun9642@nate.com" TargetMode="External"/><Relationship Id="rId11" Type="http://schemas.openxmlformats.org/officeDocument/2006/relationships/hyperlink" Target="mailto:jiwonpark1234@nate.com" TargetMode="External"/><Relationship Id="rId5" Type="http://schemas.openxmlformats.org/officeDocument/2006/relationships/hyperlink" Target="mailto:jm_yoon@nate.com" TargetMode="External"/><Relationship Id="rId10" Type="http://schemas.openxmlformats.org/officeDocument/2006/relationships/hyperlink" Target="mailto:b00ngsy@nate.com" TargetMode="External"/><Relationship Id="rId4" Type="http://schemas.openxmlformats.org/officeDocument/2006/relationships/hyperlink" Target="mailto:dnjswosk96@gmail.com" TargetMode="External"/><Relationship Id="rId9" Type="http://schemas.openxmlformats.org/officeDocument/2006/relationships/hyperlink" Target="mailto:cjdcjd92@nate.com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00000"/>
  </sheetPr>
  <dimension ref="A1:Q57"/>
  <sheetViews>
    <sheetView showGridLines="0" tabSelected="1" view="pageBreakPreview" zoomScale="90" zoomScaleNormal="85" zoomScaleSheetLayoutView="90" workbookViewId="0">
      <selection activeCell="L11" sqref="L11"/>
    </sheetView>
  </sheetViews>
  <sheetFormatPr defaultColWidth="9" defaultRowHeight="16.2"/>
  <cols>
    <col min="1" max="1" width="3.59765625" style="1" customWidth="1"/>
    <col min="2" max="2" width="17.09765625" style="1" customWidth="1"/>
    <col min="3" max="3" width="4.5" style="1" customWidth="1"/>
    <col min="4" max="4" width="18.19921875" style="1" customWidth="1"/>
    <col min="5" max="5" width="3.5" style="1" customWidth="1"/>
    <col min="6" max="6" width="16" style="1" customWidth="1"/>
    <col min="7" max="7" width="4.69921875" style="1" customWidth="1"/>
    <col min="8" max="8" width="22.3984375" style="1" customWidth="1"/>
    <col min="9" max="9" width="3.59765625" style="1" customWidth="1"/>
    <col min="10" max="16384" width="9" style="1"/>
  </cols>
  <sheetData>
    <row r="1" spans="1:15" ht="50.1" customHeight="1">
      <c r="C1" s="482"/>
      <c r="D1" s="482"/>
      <c r="E1" s="482"/>
      <c r="F1" s="482"/>
      <c r="G1" s="482"/>
      <c r="H1" s="482"/>
    </row>
    <row r="2" spans="1:15" ht="48" customHeight="1">
      <c r="A2" s="22"/>
      <c r="B2" s="21"/>
      <c r="C2" s="483"/>
      <c r="D2" s="482"/>
      <c r="E2" s="482"/>
      <c r="F2" s="482"/>
      <c r="G2" s="482"/>
      <c r="H2" s="482"/>
      <c r="I2" s="20"/>
      <c r="J2" s="19"/>
      <c r="K2" s="19"/>
      <c r="L2" s="19"/>
      <c r="M2" s="19"/>
      <c r="N2" s="19"/>
      <c r="O2" s="19"/>
    </row>
    <row r="3" spans="1:15" ht="24.75" customHeight="1">
      <c r="A3" s="22"/>
      <c r="B3" s="39"/>
      <c r="C3" s="23"/>
      <c r="D3" s="24"/>
      <c r="E3" s="24"/>
      <c r="F3" s="24"/>
      <c r="G3" s="24"/>
      <c r="H3" s="24"/>
      <c r="I3" s="20"/>
      <c r="J3" s="19"/>
      <c r="K3" s="19"/>
      <c r="L3" s="19"/>
      <c r="M3" s="19"/>
      <c r="N3" s="19"/>
      <c r="O3" s="19"/>
    </row>
    <row r="4" spans="1:15" s="2" customFormat="1" ht="22.5" customHeight="1" thickBot="1">
      <c r="A4" s="15"/>
      <c r="B4" s="484" t="s">
        <v>130</v>
      </c>
      <c r="C4" s="484"/>
      <c r="D4" s="484"/>
      <c r="E4" s="484"/>
      <c r="F4" s="484"/>
      <c r="G4" s="484"/>
      <c r="H4" s="484"/>
      <c r="J4" s="4"/>
      <c r="K4" s="4"/>
      <c r="M4" s="15"/>
      <c r="N4" s="3"/>
      <c r="O4" s="3"/>
    </row>
    <row r="5" spans="1:15" ht="16.5" customHeight="1" thickTop="1">
      <c r="A5" s="22"/>
      <c r="B5" s="25" t="s">
        <v>131</v>
      </c>
      <c r="C5" s="26"/>
      <c r="D5" s="26" t="s">
        <v>89</v>
      </c>
      <c r="E5" s="26"/>
      <c r="F5" s="26" t="s">
        <v>88</v>
      </c>
      <c r="G5" s="26"/>
      <c r="H5" s="26" t="s">
        <v>90</v>
      </c>
      <c r="I5" s="20"/>
      <c r="J5" s="19"/>
      <c r="K5" s="19"/>
      <c r="L5" s="19"/>
      <c r="M5" s="19"/>
      <c r="N5" s="19"/>
      <c r="O5" s="19"/>
    </row>
    <row r="6" spans="1:15" s="2" customFormat="1" ht="16.5" customHeight="1">
      <c r="A6" s="3"/>
      <c r="B6" s="27" t="s">
        <v>91</v>
      </c>
      <c r="C6" s="28"/>
      <c r="D6" s="27" t="s">
        <v>92</v>
      </c>
      <c r="E6" s="29"/>
      <c r="F6" s="27" t="s">
        <v>93</v>
      </c>
      <c r="G6" s="29"/>
      <c r="H6" s="29" t="s">
        <v>94</v>
      </c>
      <c r="K6" s="4"/>
      <c r="M6" s="14"/>
      <c r="N6" s="14"/>
      <c r="O6" s="14"/>
    </row>
    <row r="7" spans="1:15" s="2" customFormat="1" ht="16.5" customHeight="1">
      <c r="A7" s="3"/>
      <c r="B7" s="27" t="s">
        <v>95</v>
      </c>
      <c r="C7" s="28"/>
      <c r="D7" s="27" t="s">
        <v>96</v>
      </c>
      <c r="E7" s="29"/>
      <c r="F7" s="27"/>
      <c r="G7" s="29"/>
      <c r="H7" s="29"/>
      <c r="K7" s="4"/>
      <c r="M7" s="14"/>
      <c r="N7" s="14"/>
      <c r="O7" s="14"/>
    </row>
    <row r="8" spans="1:15" s="13" customFormat="1" ht="16.5" customHeight="1">
      <c r="A8" s="17"/>
      <c r="B8" s="30"/>
      <c r="C8" s="30"/>
      <c r="D8" s="30"/>
      <c r="E8" s="30"/>
      <c r="F8" s="30"/>
      <c r="G8" s="31"/>
      <c r="H8" s="32"/>
      <c r="I8" s="17"/>
      <c r="J8" s="17"/>
      <c r="K8" s="17"/>
      <c r="L8" s="17"/>
      <c r="M8" s="17"/>
      <c r="N8" s="17"/>
      <c r="O8" s="17"/>
    </row>
    <row r="9" spans="1:15" s="5" customFormat="1" ht="22.5" customHeight="1" thickBot="1">
      <c r="A9" s="7"/>
      <c r="B9" s="481" t="s">
        <v>132</v>
      </c>
      <c r="C9" s="481"/>
      <c r="D9" s="481"/>
      <c r="E9" s="481"/>
      <c r="F9" s="481"/>
      <c r="G9" s="481"/>
      <c r="H9" s="481"/>
      <c r="I9" s="7"/>
      <c r="K9" s="16"/>
      <c r="M9" s="7"/>
      <c r="N9" s="7"/>
    </row>
    <row r="10" spans="1:15" s="2" customFormat="1" ht="16.5" customHeight="1" thickTop="1">
      <c r="A10" s="3"/>
      <c r="B10" s="27" t="s">
        <v>70</v>
      </c>
      <c r="C10" s="29"/>
      <c r="D10" s="27" t="s">
        <v>29</v>
      </c>
      <c r="E10" s="29"/>
      <c r="F10" s="27" t="s">
        <v>28</v>
      </c>
      <c r="G10" s="29"/>
      <c r="K10" s="3"/>
      <c r="L10" s="3"/>
      <c r="M10" s="3"/>
      <c r="N10" s="3"/>
    </row>
    <row r="11" spans="1:15" s="2" customFormat="1" ht="16.5" customHeight="1">
      <c r="A11" s="3"/>
      <c r="B11" s="27" t="s">
        <v>31</v>
      </c>
      <c r="C11" s="29"/>
      <c r="D11" s="27" t="s">
        <v>30</v>
      </c>
      <c r="E11" s="29"/>
      <c r="F11" s="27" t="s">
        <v>32</v>
      </c>
      <c r="G11" s="29"/>
      <c r="H11" s="27" t="s">
        <v>37</v>
      </c>
      <c r="K11" s="3"/>
      <c r="M11" s="3"/>
    </row>
    <row r="12" spans="1:15" s="2" customFormat="1" ht="16.5" customHeight="1">
      <c r="A12" s="3"/>
      <c r="B12" s="27" t="s">
        <v>36</v>
      </c>
      <c r="C12" s="29"/>
      <c r="D12" s="27" t="s">
        <v>174</v>
      </c>
      <c r="E12" s="29"/>
      <c r="F12" s="27" t="s">
        <v>175</v>
      </c>
      <c r="G12" s="29"/>
      <c r="H12" s="27" t="s">
        <v>39</v>
      </c>
      <c r="K12" s="3"/>
      <c r="M12" s="3"/>
    </row>
    <row r="13" spans="1:15" s="2" customFormat="1" ht="16.5" customHeight="1">
      <c r="A13" s="3"/>
      <c r="B13" s="27" t="s">
        <v>38</v>
      </c>
      <c r="C13" s="29"/>
      <c r="D13" s="27" t="s">
        <v>35</v>
      </c>
      <c r="E13" s="29"/>
      <c r="F13" s="27" t="s">
        <v>33</v>
      </c>
      <c r="G13" s="29"/>
      <c r="H13" s="27" t="s">
        <v>34</v>
      </c>
      <c r="M13" s="3"/>
    </row>
    <row r="14" spans="1:15" s="2" customFormat="1" ht="16.5" customHeight="1">
      <c r="A14" s="3"/>
      <c r="B14" s="27" t="s">
        <v>128</v>
      </c>
      <c r="C14" s="33"/>
      <c r="D14" s="27"/>
      <c r="E14" s="29"/>
      <c r="F14" s="27"/>
      <c r="G14" s="33"/>
      <c r="H14" s="27"/>
      <c r="L14" s="4"/>
      <c r="M14" s="3"/>
      <c r="N14" s="4"/>
      <c r="O14" s="3"/>
    </row>
    <row r="15" spans="1:15" s="5" customFormat="1" ht="22.5" customHeight="1" thickBot="1">
      <c r="A15" s="7"/>
      <c r="B15" s="481" t="s">
        <v>27</v>
      </c>
      <c r="C15" s="481"/>
      <c r="D15" s="481"/>
      <c r="E15" s="481"/>
      <c r="F15" s="481"/>
      <c r="G15" s="481"/>
      <c r="H15" s="481"/>
      <c r="I15" s="7"/>
      <c r="J15" s="7"/>
      <c r="K15" s="7"/>
      <c r="L15" s="7"/>
      <c r="M15" s="7"/>
      <c r="N15" s="7"/>
      <c r="O15" s="7"/>
    </row>
    <row r="16" spans="1:15" s="2" customFormat="1" ht="16.5" customHeight="1" thickTop="1">
      <c r="A16" s="3"/>
      <c r="B16" s="27" t="s">
        <v>26</v>
      </c>
      <c r="C16" s="27"/>
      <c r="D16" s="27" t="s">
        <v>25</v>
      </c>
      <c r="E16" s="27"/>
      <c r="F16" s="27" t="s">
        <v>24</v>
      </c>
      <c r="G16" s="34"/>
      <c r="H16" s="27" t="s">
        <v>23</v>
      </c>
      <c r="K16" s="3"/>
      <c r="L16" s="3"/>
      <c r="M16" s="3"/>
      <c r="N16" s="3"/>
      <c r="O16" s="3"/>
    </row>
    <row r="17" spans="1:17" s="2" customFormat="1" ht="16.5" customHeight="1">
      <c r="A17" s="3"/>
      <c r="B17" s="27" t="s">
        <v>121</v>
      </c>
      <c r="C17" s="27"/>
      <c r="D17" s="29"/>
      <c r="E17" s="29"/>
      <c r="F17" s="27" t="s">
        <v>22</v>
      </c>
      <c r="G17" s="27"/>
      <c r="H17" s="27" t="s">
        <v>21</v>
      </c>
      <c r="K17" s="3"/>
      <c r="L17" s="3"/>
      <c r="M17" s="3"/>
      <c r="N17" s="3"/>
      <c r="O17" s="3"/>
    </row>
    <row r="18" spans="1:17" s="2" customFormat="1" ht="16.5" customHeight="1">
      <c r="A18" s="3"/>
      <c r="B18" s="29"/>
      <c r="C18" s="27"/>
      <c r="D18" s="27"/>
      <c r="E18" s="27"/>
      <c r="F18" s="27"/>
      <c r="G18" s="34"/>
      <c r="H18" s="35"/>
      <c r="I18" s="4"/>
      <c r="J18" s="3"/>
      <c r="K18" s="3"/>
      <c r="L18" s="3"/>
      <c r="M18" s="3"/>
      <c r="N18" s="3"/>
      <c r="O18" s="3"/>
    </row>
    <row r="19" spans="1:17" s="5" customFormat="1" ht="22.5" customHeight="1" thickBot="1">
      <c r="A19" s="7"/>
      <c r="B19" s="481" t="s">
        <v>69</v>
      </c>
      <c r="C19" s="481"/>
      <c r="D19" s="481"/>
      <c r="E19" s="481"/>
      <c r="F19" s="481"/>
      <c r="G19" s="481"/>
      <c r="H19" s="481"/>
      <c r="I19" s="7"/>
      <c r="J19" s="7"/>
      <c r="K19" s="7"/>
      <c r="L19" s="7"/>
      <c r="M19" s="7"/>
      <c r="N19" s="7"/>
      <c r="O19" s="7"/>
    </row>
    <row r="20" spans="1:17" s="2" customFormat="1" ht="16.5" customHeight="1" thickTop="1">
      <c r="A20" s="3"/>
      <c r="B20" s="27" t="s">
        <v>68</v>
      </c>
      <c r="C20" s="27"/>
      <c r="D20" s="27" t="s">
        <v>67</v>
      </c>
      <c r="E20" s="27"/>
      <c r="F20" s="27" t="s">
        <v>65</v>
      </c>
      <c r="G20" s="34"/>
      <c r="H20" s="27" t="s">
        <v>66</v>
      </c>
      <c r="K20" s="3"/>
      <c r="L20" s="3"/>
      <c r="M20" s="3"/>
      <c r="N20" s="3"/>
      <c r="O20" s="3"/>
    </row>
    <row r="21" spans="1:17" s="2" customFormat="1" ht="16.5" customHeight="1">
      <c r="A21" s="3"/>
      <c r="B21" s="27" t="s">
        <v>63</v>
      </c>
      <c r="C21" s="27"/>
      <c r="D21" s="27" t="s">
        <v>62</v>
      </c>
      <c r="E21" s="27"/>
      <c r="F21" s="27" t="s">
        <v>64</v>
      </c>
      <c r="G21" s="34"/>
      <c r="H21" s="27" t="s">
        <v>61</v>
      </c>
      <c r="K21" s="3"/>
      <c r="L21" s="3"/>
      <c r="M21" s="3"/>
      <c r="N21" s="3"/>
      <c r="O21" s="3"/>
    </row>
    <row r="22" spans="1:17" s="2" customFormat="1" ht="16.5" customHeight="1">
      <c r="A22" s="3"/>
      <c r="B22" s="29" t="s">
        <v>119</v>
      </c>
      <c r="C22" s="27"/>
      <c r="D22" s="27" t="s">
        <v>120</v>
      </c>
      <c r="E22" s="27"/>
      <c r="F22" s="29" t="s">
        <v>123</v>
      </c>
      <c r="G22" s="34"/>
      <c r="H22" s="29"/>
      <c r="I22" s="4"/>
      <c r="J22" s="3"/>
      <c r="K22" s="3"/>
      <c r="L22" s="3"/>
      <c r="M22" s="3"/>
      <c r="N22" s="3"/>
      <c r="O22" s="3"/>
    </row>
    <row r="23" spans="1:17" s="2" customFormat="1" ht="16.5" customHeight="1">
      <c r="A23" s="3"/>
      <c r="B23" s="27"/>
      <c r="C23" s="27"/>
      <c r="D23" s="27"/>
      <c r="E23" s="27"/>
      <c r="F23" s="27"/>
      <c r="G23" s="34"/>
      <c r="H23" s="29"/>
      <c r="I23" s="4"/>
      <c r="J23" s="3"/>
      <c r="K23" s="3"/>
      <c r="L23" s="3"/>
      <c r="M23" s="3"/>
      <c r="N23" s="3"/>
      <c r="O23" s="3"/>
    </row>
    <row r="24" spans="1:17" s="2" customFormat="1" ht="22.5" customHeight="1" thickBot="1">
      <c r="A24" s="3"/>
      <c r="B24" s="481" t="s">
        <v>60</v>
      </c>
      <c r="C24" s="481"/>
      <c r="D24" s="481"/>
      <c r="E24" s="481"/>
      <c r="F24" s="481"/>
      <c r="G24" s="481"/>
      <c r="H24" s="481"/>
      <c r="I24" s="4"/>
      <c r="J24" s="3"/>
      <c r="K24" s="3"/>
      <c r="L24" s="3"/>
      <c r="M24" s="3"/>
      <c r="N24" s="3"/>
      <c r="O24" s="3"/>
    </row>
    <row r="25" spans="1:17" s="13" customFormat="1" ht="16.5" customHeight="1" thickTop="1">
      <c r="A25" s="17"/>
      <c r="B25" s="29" t="s">
        <v>59</v>
      </c>
      <c r="C25" s="29"/>
      <c r="D25" s="29" t="s">
        <v>58</v>
      </c>
      <c r="E25" s="29"/>
      <c r="F25" s="29" t="s">
        <v>57</v>
      </c>
      <c r="G25" s="31"/>
      <c r="H25" s="29" t="s">
        <v>55</v>
      </c>
      <c r="I25" s="17"/>
      <c r="J25" s="17"/>
      <c r="K25" s="17"/>
      <c r="L25" s="17"/>
      <c r="M25" s="17"/>
      <c r="N25" s="17"/>
      <c r="O25" s="17"/>
    </row>
    <row r="26" spans="1:17" s="13" customFormat="1" ht="16.5" customHeight="1">
      <c r="A26" s="17"/>
      <c r="B26" s="29" t="s">
        <v>56</v>
      </c>
      <c r="C26" s="29"/>
      <c r="D26" s="29" t="s">
        <v>54</v>
      </c>
      <c r="E26" s="29"/>
      <c r="F26" s="29" t="s">
        <v>53</v>
      </c>
      <c r="G26" s="31"/>
      <c r="H26" s="29" t="s">
        <v>115</v>
      </c>
      <c r="I26" s="17"/>
      <c r="J26" s="17"/>
      <c r="K26" s="17"/>
      <c r="L26" s="17"/>
      <c r="M26" s="17"/>
      <c r="N26" s="17"/>
      <c r="O26" s="17"/>
    </row>
    <row r="27" spans="1:17" s="13" customFormat="1" ht="16.5" customHeight="1">
      <c r="A27" s="17"/>
      <c r="B27" s="29" t="s">
        <v>52</v>
      </c>
      <c r="C27" s="29"/>
      <c r="D27" s="29" t="s">
        <v>49</v>
      </c>
      <c r="E27" s="29"/>
      <c r="F27" s="29" t="s">
        <v>116</v>
      </c>
      <c r="G27" s="29"/>
      <c r="H27" s="29" t="s">
        <v>117</v>
      </c>
      <c r="I27" s="17"/>
      <c r="J27" s="17"/>
      <c r="K27" s="17"/>
      <c r="L27" s="17"/>
      <c r="M27" s="17"/>
      <c r="O27" s="17"/>
    </row>
    <row r="28" spans="1:17" s="13" customFormat="1" ht="16.5" customHeight="1">
      <c r="A28" s="17"/>
      <c r="B28" s="29" t="s">
        <v>46</v>
      </c>
      <c r="C28" s="29"/>
      <c r="D28" s="29" t="s">
        <v>45</v>
      </c>
      <c r="E28" s="29"/>
      <c r="F28" s="29" t="s">
        <v>44</v>
      </c>
      <c r="G28" s="29"/>
      <c r="H28" s="29" t="s">
        <v>42</v>
      </c>
      <c r="I28" s="17"/>
      <c r="J28" s="17"/>
      <c r="K28" s="17"/>
      <c r="M28" s="29"/>
    </row>
    <row r="29" spans="1:17" s="13" customFormat="1" ht="16.5" customHeight="1">
      <c r="A29" s="17"/>
      <c r="B29" s="29" t="s">
        <v>51</v>
      </c>
      <c r="C29" s="29"/>
      <c r="D29" s="29" t="s">
        <v>50</v>
      </c>
      <c r="E29" s="31"/>
      <c r="F29" s="29" t="s">
        <v>41</v>
      </c>
      <c r="G29" s="29"/>
      <c r="H29" s="29" t="s">
        <v>48</v>
      </c>
      <c r="I29" s="29"/>
      <c r="K29" s="17"/>
      <c r="O29" s="29"/>
      <c r="Q29" s="31"/>
    </row>
    <row r="30" spans="1:17" s="13" customFormat="1" ht="16.5" customHeight="1">
      <c r="A30" s="17"/>
      <c r="B30" s="29" t="s">
        <v>47</v>
      </c>
      <c r="C30" s="29"/>
      <c r="D30" s="29" t="s">
        <v>118</v>
      </c>
      <c r="E30" s="29"/>
      <c r="F30" s="29" t="s">
        <v>40</v>
      </c>
      <c r="G30" s="29"/>
      <c r="H30" s="29" t="s">
        <v>43</v>
      </c>
      <c r="I30" s="17"/>
      <c r="J30" s="17"/>
      <c r="K30" s="17"/>
      <c r="L30" s="29"/>
      <c r="M30" s="29"/>
      <c r="N30" s="29"/>
      <c r="O30" s="29"/>
      <c r="Q30" s="31"/>
    </row>
    <row r="31" spans="1:17" s="2" customFormat="1" ht="16.5" customHeight="1">
      <c r="A31" s="3"/>
      <c r="B31" s="29"/>
      <c r="C31" s="29"/>
      <c r="D31" s="29"/>
      <c r="E31" s="29"/>
      <c r="F31" s="29"/>
      <c r="G31" s="33"/>
      <c r="H31" s="33"/>
      <c r="K31" s="3"/>
      <c r="L31" s="29"/>
      <c r="M31" s="29"/>
      <c r="O31" s="29"/>
      <c r="Q31" s="31"/>
    </row>
    <row r="32" spans="1:17" s="5" customFormat="1" ht="22.5" customHeight="1" thickBot="1">
      <c r="A32" s="7"/>
      <c r="B32" s="481" t="s">
        <v>98</v>
      </c>
      <c r="C32" s="481"/>
      <c r="D32" s="481"/>
      <c r="E32" s="481"/>
      <c r="F32" s="481"/>
      <c r="G32" s="481"/>
      <c r="H32" s="481"/>
      <c r="I32" s="7"/>
      <c r="J32" s="18"/>
      <c r="K32" s="18"/>
      <c r="L32" s="7"/>
      <c r="M32" s="7"/>
      <c r="N32" s="7"/>
      <c r="O32" s="7"/>
    </row>
    <row r="33" spans="1:17" s="2" customFormat="1" ht="16.5" customHeight="1" thickTop="1">
      <c r="A33" s="3"/>
      <c r="B33" s="27" t="s">
        <v>76</v>
      </c>
      <c r="C33" s="29"/>
      <c r="D33" s="27" t="s">
        <v>75</v>
      </c>
      <c r="E33" s="27"/>
      <c r="F33" s="27" t="s">
        <v>78</v>
      </c>
      <c r="G33" s="29"/>
      <c r="H33" s="27" t="s">
        <v>77</v>
      </c>
      <c r="M33" s="3"/>
      <c r="O33" s="3"/>
    </row>
    <row r="34" spans="1:17" s="2" customFormat="1" ht="16.5" customHeight="1">
      <c r="A34" s="3"/>
      <c r="B34" s="29" t="s">
        <v>114</v>
      </c>
      <c r="C34" s="29"/>
      <c r="D34" s="29" t="s">
        <v>83</v>
      </c>
      <c r="E34" s="29"/>
      <c r="F34" s="29" t="s">
        <v>84</v>
      </c>
      <c r="G34" s="29"/>
      <c r="H34" s="29" t="s">
        <v>71</v>
      </c>
      <c r="M34" s="14"/>
      <c r="N34" s="14"/>
      <c r="O34" s="14"/>
    </row>
    <row r="35" spans="1:17" s="2" customFormat="1" ht="16.5" customHeight="1">
      <c r="A35" s="3"/>
      <c r="B35" s="27" t="s">
        <v>73</v>
      </c>
      <c r="C35" s="27"/>
      <c r="D35" s="29" t="s">
        <v>72</v>
      </c>
      <c r="E35" s="29"/>
      <c r="F35" s="29" t="s">
        <v>87</v>
      </c>
      <c r="G35" s="29"/>
      <c r="H35" s="29" t="s">
        <v>97</v>
      </c>
      <c r="K35" s="4"/>
      <c r="M35" s="14"/>
      <c r="N35" s="14"/>
      <c r="O35" s="14"/>
    </row>
    <row r="36" spans="1:17" s="2" customFormat="1" ht="16.5" customHeight="1">
      <c r="A36" s="3"/>
      <c r="B36" s="27" t="s">
        <v>1</v>
      </c>
      <c r="C36" s="28"/>
      <c r="D36" s="27" t="s">
        <v>2</v>
      </c>
      <c r="E36" s="29"/>
      <c r="F36" s="27" t="s">
        <v>3</v>
      </c>
      <c r="G36" s="29"/>
      <c r="H36" s="27" t="s">
        <v>74</v>
      </c>
    </row>
    <row r="37" spans="1:17" s="2" customFormat="1" ht="16.5" customHeight="1">
      <c r="A37" s="3"/>
      <c r="B37" s="27" t="s">
        <v>4</v>
      </c>
      <c r="C37" s="29"/>
      <c r="D37" s="27" t="s">
        <v>85</v>
      </c>
      <c r="E37" s="29"/>
      <c r="F37" s="29" t="s">
        <v>0</v>
      </c>
      <c r="G37" s="29"/>
      <c r="H37" s="29" t="s">
        <v>86</v>
      </c>
      <c r="M37" s="4"/>
      <c r="N37" s="4"/>
    </row>
    <row r="38" spans="1:17" s="9" customFormat="1" ht="16.5" customHeight="1">
      <c r="A38" s="10"/>
      <c r="B38" s="36"/>
      <c r="C38" s="29"/>
      <c r="D38" s="29"/>
      <c r="E38" s="29"/>
      <c r="F38" s="29"/>
      <c r="G38" s="29"/>
      <c r="H38" s="29"/>
      <c r="J38" s="12"/>
      <c r="L38" s="2"/>
      <c r="N38" s="2"/>
      <c r="O38" s="2"/>
      <c r="P38" s="2"/>
      <c r="Q38" s="2"/>
    </row>
    <row r="39" spans="1:17" s="2" customFormat="1" ht="23.25" customHeight="1" thickBot="1">
      <c r="A39" s="3"/>
      <c r="B39" s="481" t="s">
        <v>12</v>
      </c>
      <c r="C39" s="481"/>
      <c r="D39" s="481"/>
      <c r="E39" s="481"/>
      <c r="F39" s="481"/>
      <c r="G39" s="481"/>
      <c r="H39" s="481"/>
    </row>
    <row r="40" spans="1:17" s="2" customFormat="1" ht="16.5" customHeight="1" thickTop="1">
      <c r="A40" s="3"/>
      <c r="B40" s="27" t="s">
        <v>11</v>
      </c>
      <c r="C40" s="27"/>
      <c r="D40" s="27" t="s">
        <v>9</v>
      </c>
      <c r="E40" s="27"/>
      <c r="G40" s="27"/>
      <c r="H40" s="27" t="s">
        <v>10</v>
      </c>
    </row>
    <row r="41" spans="1:17" s="5" customFormat="1" ht="16.5" customHeight="1">
      <c r="A41" s="7"/>
      <c r="B41" s="37"/>
      <c r="C41" s="27"/>
      <c r="D41" s="27"/>
      <c r="E41" s="27"/>
      <c r="F41" s="29"/>
      <c r="G41" s="27"/>
      <c r="H41" s="27"/>
      <c r="I41" s="6"/>
      <c r="J41" s="6"/>
      <c r="K41" s="6"/>
      <c r="L41" s="6"/>
      <c r="N41" s="6"/>
      <c r="O41" s="6"/>
    </row>
    <row r="42" spans="1:17" s="9" customFormat="1" ht="23.25" customHeight="1" thickBot="1">
      <c r="A42" s="10"/>
      <c r="B42" s="481" t="s">
        <v>20</v>
      </c>
      <c r="C42" s="481"/>
      <c r="D42" s="481"/>
      <c r="E42" s="481"/>
      <c r="F42" s="481"/>
      <c r="G42" s="481"/>
      <c r="H42" s="481"/>
      <c r="J42" s="12"/>
      <c r="K42" s="12"/>
      <c r="M42" s="11"/>
      <c r="N42" s="10"/>
      <c r="O42" s="10"/>
    </row>
    <row r="43" spans="1:17" s="2" customFormat="1" ht="16.5" customHeight="1" thickTop="1">
      <c r="A43" s="3"/>
      <c r="B43" s="29" t="s">
        <v>16</v>
      </c>
      <c r="C43" s="29"/>
      <c r="D43" s="27" t="s">
        <v>15</v>
      </c>
      <c r="E43" s="29"/>
      <c r="F43" s="27" t="s">
        <v>18</v>
      </c>
      <c r="G43" s="29"/>
      <c r="H43" s="29" t="s">
        <v>17</v>
      </c>
      <c r="N43" s="14"/>
      <c r="O43" s="14"/>
    </row>
    <row r="44" spans="1:17" s="2" customFormat="1" ht="16.5" customHeight="1">
      <c r="A44" s="3"/>
      <c r="B44" s="27" t="s">
        <v>19</v>
      </c>
      <c r="C44" s="29"/>
      <c r="D44" s="29"/>
      <c r="E44" s="29"/>
      <c r="F44" s="29"/>
      <c r="G44" s="29"/>
      <c r="H44" s="29"/>
      <c r="L44" s="4"/>
      <c r="N44" s="4"/>
      <c r="P44" s="13"/>
    </row>
    <row r="45" spans="1:17" s="5" customFormat="1" ht="16.5" customHeight="1">
      <c r="A45" s="7"/>
      <c r="B45" s="27" t="s">
        <v>81</v>
      </c>
      <c r="C45" s="27"/>
      <c r="D45" s="27" t="s">
        <v>80</v>
      </c>
      <c r="E45" s="29"/>
      <c r="F45" s="27" t="s">
        <v>79</v>
      </c>
      <c r="G45" s="37"/>
      <c r="H45" s="37"/>
      <c r="L45" s="4"/>
      <c r="M45" s="9"/>
      <c r="N45" s="4"/>
      <c r="O45" s="2"/>
      <c r="P45" s="13"/>
      <c r="Q45" s="13"/>
    </row>
    <row r="46" spans="1:17" s="2" customFormat="1" ht="16.5" customHeight="1">
      <c r="A46" s="3"/>
      <c r="B46" s="27"/>
      <c r="C46" s="27"/>
      <c r="D46" s="27"/>
      <c r="E46" s="29"/>
      <c r="F46" s="27"/>
      <c r="G46" s="29"/>
      <c r="H46" s="29"/>
    </row>
    <row r="47" spans="1:17" s="2" customFormat="1" ht="23.25" customHeight="1" thickBot="1">
      <c r="A47" s="3"/>
      <c r="B47" s="481" t="s">
        <v>82</v>
      </c>
      <c r="C47" s="481"/>
      <c r="D47" s="481"/>
      <c r="E47" s="481"/>
      <c r="F47" s="481"/>
      <c r="G47" s="481"/>
      <c r="H47" s="481"/>
      <c r="M47" s="4"/>
    </row>
    <row r="48" spans="1:17" s="2" customFormat="1" ht="16.5" customHeight="1" thickTop="1">
      <c r="A48" s="3"/>
      <c r="B48" s="27" t="s">
        <v>101</v>
      </c>
      <c r="C48" s="29"/>
      <c r="D48" s="29" t="s">
        <v>102</v>
      </c>
      <c r="E48" s="29"/>
      <c r="F48" s="29" t="s">
        <v>103</v>
      </c>
      <c r="G48" s="29"/>
      <c r="H48" s="29" t="s">
        <v>104</v>
      </c>
      <c r="K48" s="27"/>
      <c r="L48" s="27"/>
      <c r="M48" s="27"/>
      <c r="N48" s="27"/>
      <c r="O48" s="27"/>
      <c r="P48" s="27"/>
      <c r="Q48" s="27"/>
    </row>
    <row r="49" spans="1:17" s="2" customFormat="1" ht="16.5" customHeight="1">
      <c r="A49" s="3"/>
      <c r="B49" s="29" t="s">
        <v>105</v>
      </c>
      <c r="C49" s="29"/>
      <c r="D49" s="29" t="s">
        <v>106</v>
      </c>
      <c r="E49" s="29"/>
      <c r="F49" s="29" t="s">
        <v>107</v>
      </c>
      <c r="G49" s="29"/>
      <c r="H49" s="29" t="s">
        <v>108</v>
      </c>
      <c r="K49" s="27"/>
      <c r="L49" s="27"/>
      <c r="M49" s="27"/>
      <c r="N49" s="27"/>
      <c r="O49" s="27"/>
      <c r="P49" s="27"/>
      <c r="Q49" s="27"/>
    </row>
    <row r="50" spans="1:17" s="9" customFormat="1" ht="16.5" customHeight="1">
      <c r="A50" s="10"/>
      <c r="B50" s="29" t="s">
        <v>109</v>
      </c>
      <c r="C50" s="36"/>
      <c r="D50" s="29" t="s">
        <v>110</v>
      </c>
      <c r="E50" s="36"/>
      <c r="F50" s="29" t="s">
        <v>111</v>
      </c>
      <c r="G50" s="36"/>
      <c r="H50" s="29" t="s">
        <v>112</v>
      </c>
      <c r="J50" s="12"/>
      <c r="K50" s="27"/>
      <c r="L50" s="27"/>
      <c r="M50" s="27"/>
      <c r="N50" s="27"/>
      <c r="O50" s="27"/>
      <c r="P50" s="27"/>
      <c r="Q50" s="27"/>
    </row>
    <row r="51" spans="1:17" s="2" customFormat="1" ht="16.5" customHeight="1">
      <c r="A51" s="3"/>
      <c r="B51" s="29" t="s">
        <v>113</v>
      </c>
      <c r="C51" s="29"/>
      <c r="D51" s="29"/>
      <c r="E51" s="29"/>
      <c r="F51" s="29"/>
      <c r="G51" s="29"/>
      <c r="H51" s="29"/>
      <c r="I51" s="8"/>
      <c r="K51" s="27"/>
      <c r="L51" s="27"/>
      <c r="M51" s="27"/>
      <c r="N51" s="27"/>
      <c r="O51" s="29"/>
      <c r="P51" s="29"/>
      <c r="Q51" s="29"/>
    </row>
    <row r="52" spans="1:17" s="2" customFormat="1" ht="16.5" customHeight="1">
      <c r="A52" s="3"/>
      <c r="B52" s="27"/>
      <c r="C52" s="27"/>
      <c r="D52" s="27"/>
      <c r="E52" s="27"/>
      <c r="F52" s="30"/>
      <c r="G52" s="30"/>
      <c r="H52" s="30"/>
    </row>
    <row r="53" spans="1:17" s="2" customFormat="1" ht="23.25" customHeight="1" thickBot="1">
      <c r="A53" s="3"/>
      <c r="B53" s="481" t="s">
        <v>99</v>
      </c>
      <c r="C53" s="481"/>
      <c r="D53" s="481"/>
      <c r="E53" s="481"/>
      <c r="F53" s="481"/>
      <c r="G53" s="481"/>
      <c r="H53" s="481"/>
    </row>
    <row r="54" spans="1:17" s="2" customFormat="1" ht="16.5" customHeight="1" thickTop="1">
      <c r="A54" s="3"/>
      <c r="B54" s="27" t="s">
        <v>7</v>
      </c>
      <c r="C54" s="29"/>
      <c r="D54" s="27" t="s">
        <v>8</v>
      </c>
      <c r="E54" s="27"/>
      <c r="F54" s="27" t="s">
        <v>6</v>
      </c>
      <c r="G54" s="29"/>
      <c r="H54" s="27" t="s">
        <v>5</v>
      </c>
    </row>
    <row r="55" spans="1:17" s="2" customFormat="1" ht="16.5" customHeight="1">
      <c r="A55" s="3"/>
      <c r="B55" s="27" t="s">
        <v>100</v>
      </c>
      <c r="C55" s="29"/>
      <c r="D55" s="29"/>
      <c r="E55" s="27"/>
      <c r="F55" s="29"/>
      <c r="G55" s="29"/>
      <c r="H55" s="29"/>
    </row>
    <row r="56" spans="1:17">
      <c r="B56" s="27" t="s">
        <v>14</v>
      </c>
      <c r="C56" s="27"/>
      <c r="D56" s="27" t="s">
        <v>13</v>
      </c>
      <c r="E56" s="38"/>
      <c r="F56" s="38"/>
      <c r="G56" s="38"/>
      <c r="H56" s="38"/>
    </row>
    <row r="57" spans="1:17">
      <c r="B57" s="38"/>
      <c r="C57" s="38"/>
      <c r="D57" s="38"/>
      <c r="E57" s="38"/>
      <c r="F57" s="38"/>
      <c r="G57" s="38"/>
      <c r="H57" s="38"/>
    </row>
  </sheetData>
  <mergeCells count="12">
    <mergeCell ref="C1:H1"/>
    <mergeCell ref="C2:H2"/>
    <mergeCell ref="B4:H4"/>
    <mergeCell ref="B32:H32"/>
    <mergeCell ref="B42:H42"/>
    <mergeCell ref="B39:H39"/>
    <mergeCell ref="B53:H53"/>
    <mergeCell ref="B9:H9"/>
    <mergeCell ref="B15:H15"/>
    <mergeCell ref="B19:H19"/>
    <mergeCell ref="B24:H24"/>
    <mergeCell ref="B47:H47"/>
  </mergeCells>
  <phoneticPr fontId="98" type="noConversion"/>
  <hyperlinks>
    <hyperlink ref="B4:H4" location="직원편성표!A1" display="직원 편성표"/>
    <hyperlink ref="B15:H15" location="'1아시아'!Print_Area" display=" WEST SOUTH ASIA"/>
    <hyperlink ref="B19:H19" location="중국!A1" display=" CHINA"/>
    <hyperlink ref="B24:H24" location="일본!A1" display=" JAPAN"/>
    <hyperlink ref="B32:H32" location="'유럽, 지중해'!A1" display=" EUROPE, MEDSEA"/>
    <hyperlink ref="B42:H42" location="미주!A1" display=" NORTH AMERICA"/>
    <hyperlink ref="B39:H39" location="중동!A1" display=" MIDDLE EAST"/>
    <hyperlink ref="B47:H47" location="중남미!A1" display=" LATIN AMERICA"/>
    <hyperlink ref="B53:H53" location="'오세아니아, 아프리카'!A1" display=" AUSTRALIA, NEW ZEALAND,  SOUTH AFRICA"/>
    <hyperlink ref="B9:H9" location="아시아!Print_Area" display=" SOUTH EAST ASIA"/>
  </hyperlinks>
  <printOptions horizontalCentered="1" verticalCentered="1"/>
  <pageMargins left="0.23622047244094491" right="0.19685039370078741" top="0.59055118110236227" bottom="0.23622047244094491" header="0.51181102362204722" footer="0.23622047244094491"/>
  <pageSetup paperSize="9" scale="7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6:S241"/>
  <sheetViews>
    <sheetView showGridLines="0" view="pageBreakPreview" zoomScale="90" zoomScaleNormal="100" zoomScaleSheetLayoutView="90" workbookViewId="0">
      <selection activeCell="B8" sqref="B8:L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10" width="11.3984375" style="81" customWidth="1"/>
    <col min="11" max="11" width="14.8984375" customWidth="1"/>
    <col min="12" max="12" width="15.19921875" customWidth="1"/>
    <col min="13" max="13" width="11.5" bestFit="1" customWidth="1"/>
    <col min="14" max="14" width="14.09765625" bestFit="1" customWidth="1"/>
  </cols>
  <sheetData>
    <row r="6" spans="1:19">
      <c r="A6" s="45"/>
      <c r="B6" s="808" t="s">
        <v>445</v>
      </c>
      <c r="C6" s="808"/>
      <c r="D6" s="808"/>
      <c r="E6" s="808"/>
      <c r="F6" s="808"/>
      <c r="G6" s="808"/>
      <c r="H6" s="808"/>
      <c r="I6" s="808"/>
      <c r="J6" s="808"/>
      <c r="K6" s="808"/>
      <c r="L6" s="808"/>
      <c r="M6" s="249"/>
      <c r="N6" s="249"/>
    </row>
    <row r="7" spans="1:19">
      <c r="B7" s="809" t="s">
        <v>346</v>
      </c>
      <c r="C7" s="809"/>
      <c r="D7" s="809"/>
      <c r="E7" s="809"/>
      <c r="F7" s="809"/>
      <c r="G7" s="809"/>
      <c r="H7" s="809"/>
      <c r="I7" s="809"/>
      <c r="J7" s="809"/>
      <c r="K7" s="809"/>
      <c r="L7" s="809"/>
      <c r="M7" s="250"/>
      <c r="N7" s="250"/>
    </row>
    <row r="8" spans="1:19" s="40" customFormat="1" ht="25.2">
      <c r="B8" s="939" t="s">
        <v>158</v>
      </c>
      <c r="C8" s="939"/>
      <c r="D8" s="939"/>
      <c r="E8" s="939"/>
      <c r="F8" s="939"/>
      <c r="G8" s="939"/>
      <c r="H8" s="939"/>
      <c r="I8" s="939"/>
      <c r="J8" s="939"/>
      <c r="K8" s="939"/>
      <c r="L8" s="939"/>
    </row>
    <row r="9" spans="1:19" s="40" customFormat="1" ht="34.950000000000003" customHeight="1">
      <c r="B9" s="1072" t="s">
        <v>1256</v>
      </c>
      <c r="C9" s="1072"/>
      <c r="D9" s="1098" t="s">
        <v>1257</v>
      </c>
      <c r="E9" s="1099"/>
      <c r="F9" s="1099"/>
      <c r="G9" s="1099"/>
      <c r="H9" s="1099"/>
      <c r="I9" s="1099"/>
      <c r="J9" s="1099"/>
      <c r="K9" s="1099"/>
      <c r="L9" s="1099"/>
    </row>
    <row r="10" spans="1:19" s="40" customFormat="1" ht="34.950000000000003" customHeight="1">
      <c r="B10" s="1072"/>
      <c r="C10" s="1072"/>
      <c r="D10" s="1099"/>
      <c r="E10" s="1099"/>
      <c r="F10" s="1099"/>
      <c r="G10" s="1099"/>
      <c r="H10" s="1099"/>
      <c r="I10" s="1099"/>
      <c r="J10" s="1099"/>
      <c r="K10" s="1099"/>
      <c r="L10" s="1099"/>
    </row>
    <row r="11" spans="1:19" s="40" customFormat="1" ht="34.950000000000003" customHeight="1">
      <c r="B11" s="1072"/>
      <c r="C11" s="1072"/>
      <c r="D11" s="1099"/>
      <c r="E11" s="1099"/>
      <c r="F11" s="1099"/>
      <c r="G11" s="1099"/>
      <c r="H11" s="1099"/>
      <c r="I11" s="1099"/>
      <c r="J11" s="1099"/>
      <c r="K11" s="1099"/>
      <c r="L11" s="1099"/>
    </row>
    <row r="12" spans="1:19" s="40" customFormat="1" ht="34.950000000000003" customHeight="1">
      <c r="B12" s="1072"/>
      <c r="C12" s="1072"/>
      <c r="D12" s="1099"/>
      <c r="E12" s="1099"/>
      <c r="F12" s="1099"/>
      <c r="G12" s="1099"/>
      <c r="H12" s="1099"/>
      <c r="I12" s="1099"/>
      <c r="J12" s="1099"/>
      <c r="K12" s="1099"/>
      <c r="L12" s="1099"/>
    </row>
    <row r="13" spans="1:19" s="40" customFormat="1" ht="19.5" customHeight="1">
      <c r="B13" s="382" t="s">
        <v>1258</v>
      </c>
      <c r="C13" s="382"/>
      <c r="D13" s="382"/>
      <c r="E13" s="382"/>
      <c r="F13" s="382"/>
      <c r="G13" s="382"/>
      <c r="H13" s="382"/>
      <c r="I13" s="382"/>
      <c r="J13" s="382"/>
      <c r="K13" s="382"/>
      <c r="L13" s="382"/>
    </row>
    <row r="14" spans="1:19" s="40" customFormat="1" ht="19.5" customHeight="1">
      <c r="B14" s="911" t="s">
        <v>1259</v>
      </c>
      <c r="C14" s="911"/>
      <c r="D14" s="911"/>
      <c r="E14" s="911"/>
      <c r="F14" s="911"/>
      <c r="G14" s="911"/>
      <c r="H14" s="911"/>
      <c r="I14" s="911"/>
      <c r="J14" s="911"/>
      <c r="K14" s="911"/>
      <c r="L14" s="911"/>
    </row>
    <row r="15" spans="1:19" s="217" customFormat="1" ht="20.25" customHeight="1">
      <c r="A15" s="251"/>
      <c r="B15" s="252"/>
      <c r="C15" s="252"/>
      <c r="D15" s="253" t="s">
        <v>1260</v>
      </c>
      <c r="E15" s="254"/>
      <c r="F15" s="254"/>
      <c r="G15" s="254"/>
      <c r="H15" s="254"/>
      <c r="I15" s="254"/>
      <c r="J15" s="254"/>
      <c r="K15" s="254"/>
      <c r="L15" s="254"/>
    </row>
    <row r="16" spans="1:19" s="40" customFormat="1" ht="20.25" customHeight="1">
      <c r="B16" s="889" t="s">
        <v>164</v>
      </c>
      <c r="C16" s="890"/>
      <c r="D16" s="377" t="s">
        <v>172</v>
      </c>
      <c r="E16" s="377" t="s">
        <v>168</v>
      </c>
      <c r="F16" s="377" t="s">
        <v>169</v>
      </c>
      <c r="G16" s="377" t="s">
        <v>165</v>
      </c>
      <c r="H16" s="377" t="s">
        <v>166</v>
      </c>
      <c r="I16" s="889" t="s">
        <v>446</v>
      </c>
      <c r="J16" s="1077"/>
      <c r="K16" s="890"/>
      <c r="L16" s="377" t="s">
        <v>173</v>
      </c>
      <c r="M16" s="133"/>
      <c r="N16" s="126"/>
      <c r="O16" s="126"/>
      <c r="P16" s="126"/>
      <c r="Q16" s="126"/>
      <c r="R16" s="126"/>
      <c r="S16" s="126"/>
    </row>
    <row r="17" spans="2:19" s="40" customFormat="1" ht="25.2" customHeight="1">
      <c r="B17" s="1096" t="s">
        <v>1261</v>
      </c>
      <c r="C17" s="1097"/>
      <c r="D17" s="1224" t="s">
        <v>1262</v>
      </c>
      <c r="E17" s="1225" t="s">
        <v>447</v>
      </c>
      <c r="F17" s="283" t="s">
        <v>1263</v>
      </c>
      <c r="G17" s="283" t="s">
        <v>453</v>
      </c>
      <c r="H17" s="351">
        <v>46248</v>
      </c>
      <c r="I17" s="1089">
        <v>46291</v>
      </c>
      <c r="J17" s="1095"/>
      <c r="K17" s="1090"/>
      <c r="L17" s="134" t="s">
        <v>448</v>
      </c>
      <c r="M17" s="255"/>
      <c r="N17" s="256"/>
      <c r="O17" s="126"/>
      <c r="P17" s="126"/>
      <c r="Q17" s="126"/>
      <c r="R17" s="126"/>
      <c r="S17" s="126"/>
    </row>
    <row r="18" spans="2:19" s="40" customFormat="1" ht="25.2" customHeight="1">
      <c r="B18" s="1046"/>
      <c r="C18" s="1047"/>
      <c r="D18" s="1224" t="s">
        <v>1264</v>
      </c>
      <c r="E18" s="1225" t="s">
        <v>450</v>
      </c>
      <c r="F18" s="283" t="s">
        <v>1265</v>
      </c>
      <c r="G18" s="283" t="s">
        <v>1266</v>
      </c>
      <c r="H18" s="351">
        <v>46255</v>
      </c>
      <c r="I18" s="1089">
        <v>46298</v>
      </c>
      <c r="J18" s="1095"/>
      <c r="K18" s="1090"/>
      <c r="L18" s="134" t="s">
        <v>448</v>
      </c>
      <c r="M18" s="257"/>
      <c r="N18" s="258"/>
      <c r="O18" s="217"/>
      <c r="Q18" s="228"/>
    </row>
    <row r="19" spans="2:19" s="40" customFormat="1" ht="25.2" customHeight="1">
      <c r="B19" s="1046"/>
      <c r="C19" s="1047"/>
      <c r="D19" s="1224" t="s">
        <v>1267</v>
      </c>
      <c r="E19" s="1225" t="s">
        <v>1268</v>
      </c>
      <c r="F19" s="283" t="s">
        <v>1269</v>
      </c>
      <c r="G19" s="283" t="s">
        <v>1270</v>
      </c>
      <c r="H19" s="351">
        <v>46262</v>
      </c>
      <c r="I19" s="1089">
        <v>46305</v>
      </c>
      <c r="J19" s="1095"/>
      <c r="K19" s="1090"/>
      <c r="L19" s="134" t="s">
        <v>448</v>
      </c>
      <c r="M19" s="257"/>
      <c r="N19" s="258"/>
      <c r="O19" s="217"/>
      <c r="Q19" s="228"/>
    </row>
    <row r="20" spans="2:19" s="40" customFormat="1" ht="21" customHeight="1">
      <c r="B20" s="865" t="s">
        <v>167</v>
      </c>
      <c r="C20" s="866"/>
      <c r="D20" s="1080" t="s">
        <v>315</v>
      </c>
      <c r="E20" s="1081"/>
      <c r="F20" s="1081"/>
      <c r="G20" s="1081"/>
      <c r="H20" s="1081"/>
      <c r="I20" s="1081"/>
      <c r="J20" s="1081"/>
      <c r="K20" s="1081"/>
      <c r="L20" s="1082"/>
      <c r="M20" s="257"/>
    </row>
    <row r="21" spans="2:19" s="40" customFormat="1" ht="21" customHeight="1">
      <c r="B21" s="867"/>
      <c r="C21" s="868"/>
      <c r="D21" s="1083"/>
      <c r="E21" s="1084"/>
      <c r="F21" s="1084"/>
      <c r="G21" s="1084"/>
      <c r="H21" s="1084"/>
      <c r="I21" s="1084"/>
      <c r="J21" s="1084"/>
      <c r="K21" s="1084"/>
      <c r="L21" s="1085"/>
      <c r="M21" s="257"/>
    </row>
    <row r="22" spans="2:19" s="251" customFormat="1" ht="20.25" customHeight="1">
      <c r="B22" s="259"/>
      <c r="C22" s="260"/>
      <c r="D22" s="253" t="s">
        <v>1271</v>
      </c>
      <c r="E22" s="254"/>
      <c r="F22" s="254"/>
      <c r="G22" s="254"/>
      <c r="H22" s="254"/>
      <c r="I22" s="254"/>
      <c r="J22" s="254"/>
      <c r="K22" s="254"/>
      <c r="L22" s="254"/>
      <c r="M22" s="261"/>
      <c r="N22" s="261"/>
    </row>
    <row r="23" spans="2:19" s="40" customFormat="1" ht="19.5" customHeight="1">
      <c r="B23" s="891" t="s">
        <v>164</v>
      </c>
      <c r="C23" s="891"/>
      <c r="D23" s="377" t="s">
        <v>172</v>
      </c>
      <c r="E23" s="377" t="s">
        <v>168</v>
      </c>
      <c r="F23" s="377" t="s">
        <v>169</v>
      </c>
      <c r="G23" s="377" t="s">
        <v>165</v>
      </c>
      <c r="H23" s="377" t="s">
        <v>166</v>
      </c>
      <c r="I23" s="889" t="s">
        <v>449</v>
      </c>
      <c r="J23" s="1077"/>
      <c r="K23" s="890"/>
      <c r="L23" s="377" t="s">
        <v>173</v>
      </c>
      <c r="M23" s="127"/>
    </row>
    <row r="24" spans="2:19" s="40" customFormat="1" ht="25.2" customHeight="1">
      <c r="B24" s="1091" t="s">
        <v>1272</v>
      </c>
      <c r="C24" s="1092"/>
      <c r="D24" s="1226" t="s">
        <v>1273</v>
      </c>
      <c r="E24" s="1227" t="s">
        <v>1274</v>
      </c>
      <c r="F24" s="109" t="s">
        <v>1275</v>
      </c>
      <c r="G24" s="109" t="s">
        <v>1263</v>
      </c>
      <c r="H24" s="431">
        <v>46243</v>
      </c>
      <c r="I24" s="1089">
        <v>46291</v>
      </c>
      <c r="J24" s="1095"/>
      <c r="K24" s="1090"/>
      <c r="L24" s="280" t="s">
        <v>448</v>
      </c>
      <c r="M24" s="262"/>
      <c r="N24" s="263"/>
    </row>
    <row r="25" spans="2:19" s="40" customFormat="1" ht="25.2" customHeight="1">
      <c r="B25" s="1093"/>
      <c r="C25" s="1094"/>
      <c r="D25" s="1226" t="s">
        <v>1276</v>
      </c>
      <c r="E25" s="1227" t="s">
        <v>1277</v>
      </c>
      <c r="F25" s="109" t="s">
        <v>1278</v>
      </c>
      <c r="G25" s="109" t="s">
        <v>1265</v>
      </c>
      <c r="H25" s="431">
        <v>46250</v>
      </c>
      <c r="I25" s="1089">
        <v>46298</v>
      </c>
      <c r="J25" s="1095"/>
      <c r="K25" s="1090"/>
      <c r="L25" s="280" t="s">
        <v>448</v>
      </c>
      <c r="M25" s="262"/>
      <c r="N25" s="263"/>
    </row>
    <row r="26" spans="2:19" s="40" customFormat="1" ht="25.2" customHeight="1">
      <c r="B26" s="1093"/>
      <c r="C26" s="1094"/>
      <c r="D26" s="1226" t="s">
        <v>1279</v>
      </c>
      <c r="E26" s="1227" t="s">
        <v>1280</v>
      </c>
      <c r="F26" s="109" t="s">
        <v>1281</v>
      </c>
      <c r="G26" s="109" t="s">
        <v>1282</v>
      </c>
      <c r="H26" s="431">
        <v>46257</v>
      </c>
      <c r="I26" s="1089">
        <v>46305</v>
      </c>
      <c r="J26" s="1095"/>
      <c r="K26" s="1090"/>
      <c r="L26" s="280" t="s">
        <v>448</v>
      </c>
      <c r="M26" s="262"/>
      <c r="N26" s="263"/>
    </row>
    <row r="27" spans="2:19" s="40" customFormat="1" ht="19.5" customHeight="1">
      <c r="B27" s="865" t="s">
        <v>167</v>
      </c>
      <c r="C27" s="866"/>
      <c r="D27" s="869" t="s">
        <v>315</v>
      </c>
      <c r="E27" s="870"/>
      <c r="F27" s="870"/>
      <c r="G27" s="870"/>
      <c r="H27" s="870"/>
      <c r="I27" s="870"/>
      <c r="J27" s="870"/>
      <c r="K27" s="870"/>
      <c r="L27" s="871"/>
    </row>
    <row r="28" spans="2:19" s="40" customFormat="1" ht="19.5" customHeight="1">
      <c r="B28" s="867"/>
      <c r="C28" s="868"/>
      <c r="D28" s="872"/>
      <c r="E28" s="873"/>
      <c r="F28" s="873"/>
      <c r="G28" s="873"/>
      <c r="H28" s="873"/>
      <c r="I28" s="873"/>
      <c r="J28" s="873"/>
      <c r="K28" s="873"/>
      <c r="L28" s="874"/>
    </row>
    <row r="29" spans="2:19" s="251" customFormat="1" ht="20.25" customHeight="1">
      <c r="B29" s="259"/>
      <c r="C29" s="260"/>
      <c r="D29" s="253" t="s">
        <v>1283</v>
      </c>
      <c r="E29" s="254"/>
      <c r="F29" s="254"/>
      <c r="G29" s="254"/>
      <c r="H29" s="254"/>
      <c r="I29" s="254"/>
      <c r="J29" s="254"/>
      <c r="K29" s="254"/>
      <c r="L29" s="254"/>
      <c r="M29" s="261"/>
      <c r="N29" s="261"/>
    </row>
    <row r="30" spans="2:19" s="40" customFormat="1" ht="19.5" customHeight="1">
      <c r="B30" s="891" t="s">
        <v>164</v>
      </c>
      <c r="C30" s="891"/>
      <c r="D30" s="377" t="s">
        <v>172</v>
      </c>
      <c r="E30" s="377" t="s">
        <v>168</v>
      </c>
      <c r="F30" s="377" t="s">
        <v>169</v>
      </c>
      <c r="G30" s="377" t="s">
        <v>165</v>
      </c>
      <c r="H30" s="377" t="s">
        <v>166</v>
      </c>
      <c r="I30" s="889" t="s">
        <v>1284</v>
      </c>
      <c r="J30" s="890"/>
      <c r="K30" s="377" t="s">
        <v>1285</v>
      </c>
      <c r="L30" s="377" t="s">
        <v>173</v>
      </c>
      <c r="M30" s="127"/>
    </row>
    <row r="31" spans="2:19" s="40" customFormat="1" ht="25.2" customHeight="1">
      <c r="B31" s="1088" t="s">
        <v>1286</v>
      </c>
      <c r="C31" s="1045"/>
      <c r="D31" s="1224" t="s">
        <v>1262</v>
      </c>
      <c r="E31" s="1225" t="s">
        <v>447</v>
      </c>
      <c r="F31" s="283" t="s">
        <v>1263</v>
      </c>
      <c r="G31" s="283" t="s">
        <v>453</v>
      </c>
      <c r="H31" s="351">
        <v>46248</v>
      </c>
      <c r="I31" s="1089">
        <v>46284</v>
      </c>
      <c r="J31" s="1090"/>
      <c r="K31" s="352" t="s">
        <v>1287</v>
      </c>
      <c r="L31" s="280" t="s">
        <v>448</v>
      </c>
      <c r="M31" s="262"/>
      <c r="N31" s="258"/>
    </row>
    <row r="32" spans="2:19" s="40" customFormat="1" ht="25.2" customHeight="1">
      <c r="B32" s="1046"/>
      <c r="C32" s="1047"/>
      <c r="D32" s="1224" t="s">
        <v>1264</v>
      </c>
      <c r="E32" s="1225" t="s">
        <v>450</v>
      </c>
      <c r="F32" s="283" t="s">
        <v>1265</v>
      </c>
      <c r="G32" s="283" t="s">
        <v>1266</v>
      </c>
      <c r="H32" s="351">
        <v>46255</v>
      </c>
      <c r="I32" s="1089">
        <v>46291</v>
      </c>
      <c r="J32" s="1090"/>
      <c r="K32" s="352" t="s">
        <v>1288</v>
      </c>
      <c r="L32" s="280" t="s">
        <v>448</v>
      </c>
      <c r="M32" s="262"/>
      <c r="N32" s="258"/>
    </row>
    <row r="33" spans="2:18" s="40" customFormat="1" ht="25.2" customHeight="1">
      <c r="B33" s="1046"/>
      <c r="C33" s="1047"/>
      <c r="D33" s="1224" t="s">
        <v>1267</v>
      </c>
      <c r="E33" s="1225" t="s">
        <v>1268</v>
      </c>
      <c r="F33" s="283" t="s">
        <v>1269</v>
      </c>
      <c r="G33" s="283" t="s">
        <v>1270</v>
      </c>
      <c r="H33" s="351">
        <v>46262</v>
      </c>
      <c r="I33" s="1089">
        <v>46298</v>
      </c>
      <c r="J33" s="1090"/>
      <c r="K33" s="352" t="s">
        <v>1289</v>
      </c>
      <c r="L33" s="280" t="s">
        <v>448</v>
      </c>
      <c r="M33" s="262"/>
      <c r="N33" s="258"/>
    </row>
    <row r="34" spans="2:18" s="40" customFormat="1" ht="19.5" customHeight="1">
      <c r="B34" s="893" t="s">
        <v>167</v>
      </c>
      <c r="C34" s="893"/>
      <c r="D34" s="869" t="s">
        <v>315</v>
      </c>
      <c r="E34" s="870"/>
      <c r="F34" s="870"/>
      <c r="G34" s="870"/>
      <c r="H34" s="870"/>
      <c r="I34" s="870"/>
      <c r="J34" s="870"/>
      <c r="K34" s="870"/>
      <c r="L34" s="871"/>
    </row>
    <row r="35" spans="2:18" s="40" customFormat="1" ht="19.5" customHeight="1">
      <c r="B35" s="893"/>
      <c r="C35" s="893"/>
      <c r="D35" s="872"/>
      <c r="E35" s="873"/>
      <c r="F35" s="873"/>
      <c r="G35" s="873"/>
      <c r="H35" s="873"/>
      <c r="I35" s="873"/>
      <c r="J35" s="873"/>
      <c r="K35" s="873"/>
      <c r="L35" s="874"/>
    </row>
    <row r="36" spans="2:18" s="266" customFormat="1" ht="20.25" customHeight="1">
      <c r="B36" s="260"/>
      <c r="C36" s="260"/>
      <c r="D36" s="264" t="s">
        <v>1290</v>
      </c>
      <c r="E36" s="265"/>
      <c r="F36" s="265"/>
      <c r="G36" s="265"/>
      <c r="H36" s="265"/>
      <c r="I36" s="265"/>
      <c r="J36" s="265"/>
      <c r="K36" s="1086"/>
      <c r="L36" s="1087"/>
      <c r="M36" s="261"/>
      <c r="N36" s="261"/>
      <c r="O36" s="251"/>
      <c r="P36" s="251"/>
      <c r="Q36" s="251"/>
    </row>
    <row r="37" spans="2:18" s="40" customFormat="1" ht="19.5" customHeight="1">
      <c r="B37" s="891" t="s">
        <v>164</v>
      </c>
      <c r="C37" s="891"/>
      <c r="D37" s="377" t="s">
        <v>172</v>
      </c>
      <c r="E37" s="377" t="s">
        <v>168</v>
      </c>
      <c r="F37" s="377" t="s">
        <v>169</v>
      </c>
      <c r="G37" s="377" t="s">
        <v>165</v>
      </c>
      <c r="H37" s="377" t="s">
        <v>166</v>
      </c>
      <c r="I37" s="377" t="s">
        <v>1291</v>
      </c>
      <c r="J37" s="377" t="s">
        <v>1292</v>
      </c>
      <c r="K37" s="374" t="s">
        <v>1293</v>
      </c>
      <c r="L37" s="377" t="s">
        <v>173</v>
      </c>
      <c r="M37" s="128"/>
    </row>
    <row r="38" spans="2:18" s="217" customFormat="1" ht="25.2" customHeight="1">
      <c r="B38" s="1078" t="s">
        <v>1294</v>
      </c>
      <c r="C38" s="1057"/>
      <c r="D38" s="369" t="s">
        <v>451</v>
      </c>
      <c r="E38" s="76" t="s">
        <v>452</v>
      </c>
      <c r="F38" s="109" t="s">
        <v>1275</v>
      </c>
      <c r="G38" s="109" t="s">
        <v>1263</v>
      </c>
      <c r="H38" s="353">
        <v>46242</v>
      </c>
      <c r="I38" s="352">
        <v>46285</v>
      </c>
      <c r="J38" s="352">
        <v>46295</v>
      </c>
      <c r="K38" s="352">
        <v>46295</v>
      </c>
      <c r="L38" s="134" t="s">
        <v>1295</v>
      </c>
      <c r="M38" s="1228"/>
      <c r="N38" s="1229"/>
      <c r="R38" s="267"/>
    </row>
    <row r="39" spans="2:18" s="217" customFormat="1" ht="25.2" customHeight="1">
      <c r="B39" s="1079"/>
      <c r="C39" s="1059"/>
      <c r="D39" s="104" t="s">
        <v>412</v>
      </c>
      <c r="E39" s="76"/>
      <c r="F39" s="109"/>
      <c r="G39" s="109"/>
      <c r="H39" s="353">
        <v>46245</v>
      </c>
      <c r="I39" s="352"/>
      <c r="J39" s="352"/>
      <c r="K39" s="352"/>
      <c r="L39" s="134" t="s">
        <v>1295</v>
      </c>
      <c r="M39" s="1230"/>
      <c r="N39" s="1231"/>
      <c r="R39" s="267"/>
    </row>
    <row r="40" spans="2:18" s="217" customFormat="1" ht="25.2" customHeight="1">
      <c r="B40" s="1079"/>
      <c r="C40" s="1059"/>
      <c r="D40" s="104" t="s">
        <v>1296</v>
      </c>
      <c r="E40" s="76" t="s">
        <v>1297</v>
      </c>
      <c r="F40" s="109" t="s">
        <v>1278</v>
      </c>
      <c r="G40" s="109" t="s">
        <v>1266</v>
      </c>
      <c r="H40" s="353">
        <v>46252</v>
      </c>
      <c r="I40" s="352">
        <v>46296</v>
      </c>
      <c r="J40" s="352">
        <v>46306</v>
      </c>
      <c r="K40" s="352">
        <v>46306</v>
      </c>
      <c r="L40" s="134" t="s">
        <v>1295</v>
      </c>
      <c r="M40" s="1230"/>
      <c r="N40" s="1231"/>
      <c r="R40" s="267"/>
    </row>
    <row r="41" spans="2:18" s="40" customFormat="1" ht="19.5" customHeight="1">
      <c r="B41" s="893" t="s">
        <v>167</v>
      </c>
      <c r="C41" s="893"/>
      <c r="D41" s="1080" t="s">
        <v>315</v>
      </c>
      <c r="E41" s="1081"/>
      <c r="F41" s="1081"/>
      <c r="G41" s="1081"/>
      <c r="H41" s="1081"/>
      <c r="I41" s="1081"/>
      <c r="J41" s="1081"/>
      <c r="K41" s="1081"/>
      <c r="L41" s="1082"/>
    </row>
    <row r="42" spans="2:18" s="40" customFormat="1" ht="19.5" customHeight="1">
      <c r="B42" s="893"/>
      <c r="C42" s="893"/>
      <c r="D42" s="1083"/>
      <c r="E42" s="1084"/>
      <c r="F42" s="1084"/>
      <c r="G42" s="1084"/>
      <c r="H42" s="1084"/>
      <c r="I42" s="1084"/>
      <c r="J42" s="1084"/>
      <c r="K42" s="1084"/>
      <c r="L42" s="1085"/>
    </row>
    <row r="43" spans="2:18" s="266" customFormat="1" ht="20.25" customHeight="1">
      <c r="B43" s="260"/>
      <c r="C43" s="260"/>
      <c r="D43" s="264" t="s">
        <v>454</v>
      </c>
      <c r="E43" s="268"/>
      <c r="F43" s="268"/>
      <c r="G43" s="268"/>
      <c r="H43" s="268"/>
      <c r="I43" s="268"/>
      <c r="J43" s="268"/>
      <c r="K43" s="268"/>
      <c r="L43" s="106"/>
      <c r="M43" s="261"/>
      <c r="N43" s="261"/>
      <c r="O43" s="251"/>
      <c r="P43" s="251"/>
      <c r="Q43" s="251"/>
    </row>
    <row r="44" spans="2:18" s="40" customFormat="1" ht="19.5" customHeight="1">
      <c r="B44" s="891" t="s">
        <v>164</v>
      </c>
      <c r="C44" s="891"/>
      <c r="D44" s="377" t="s">
        <v>172</v>
      </c>
      <c r="E44" s="377" t="s">
        <v>168</v>
      </c>
      <c r="F44" s="377" t="s">
        <v>169</v>
      </c>
      <c r="G44" s="377" t="s">
        <v>165</v>
      </c>
      <c r="H44" s="377" t="s">
        <v>166</v>
      </c>
      <c r="I44" s="889" t="s">
        <v>455</v>
      </c>
      <c r="J44" s="1077"/>
      <c r="K44" s="890"/>
      <c r="L44" s="377" t="s">
        <v>173</v>
      </c>
      <c r="M44" s="128"/>
    </row>
    <row r="45" spans="2:18" s="217" customFormat="1" ht="25.2" customHeight="1">
      <c r="B45" s="1078" t="s">
        <v>456</v>
      </c>
      <c r="C45" s="1057"/>
      <c r="D45" s="1232" t="s">
        <v>1298</v>
      </c>
      <c r="E45" s="1233" t="s">
        <v>1299</v>
      </c>
      <c r="F45" s="354" t="s">
        <v>1275</v>
      </c>
      <c r="G45" s="355" t="s">
        <v>1275</v>
      </c>
      <c r="H45" s="353">
        <v>46241</v>
      </c>
      <c r="I45" s="356">
        <v>46243</v>
      </c>
      <c r="J45" s="357"/>
      <c r="K45" s="358"/>
      <c r="L45" s="134" t="s">
        <v>457</v>
      </c>
      <c r="M45" s="269"/>
      <c r="N45" s="270"/>
      <c r="Q45" s="202"/>
      <c r="R45" s="267"/>
    </row>
    <row r="46" spans="2:18" s="40" customFormat="1" ht="25.2" customHeight="1">
      <c r="B46" s="1079"/>
      <c r="C46" s="1059"/>
      <c r="D46" s="1232" t="s">
        <v>1298</v>
      </c>
      <c r="E46" s="1233" t="s">
        <v>1300</v>
      </c>
      <c r="F46" s="354" t="s">
        <v>1278</v>
      </c>
      <c r="G46" s="355" t="s">
        <v>1278</v>
      </c>
      <c r="H46" s="353">
        <v>46248</v>
      </c>
      <c r="I46" s="356">
        <v>46250</v>
      </c>
      <c r="J46" s="357"/>
      <c r="K46" s="358"/>
      <c r="L46" s="134" t="s">
        <v>457</v>
      </c>
      <c r="M46" s="99"/>
      <c r="N46" s="80"/>
      <c r="R46" s="228"/>
    </row>
    <row r="47" spans="2:18" s="40" customFormat="1" ht="25.2" customHeight="1">
      <c r="B47" s="1079"/>
      <c r="C47" s="1059"/>
      <c r="D47" s="1232" t="s">
        <v>1301</v>
      </c>
      <c r="E47" s="1233" t="s">
        <v>1302</v>
      </c>
      <c r="F47" s="1234" t="s">
        <v>1281</v>
      </c>
      <c r="G47" s="432" t="s">
        <v>1281</v>
      </c>
      <c r="H47" s="353">
        <v>46255</v>
      </c>
      <c r="I47" s="356">
        <v>46257</v>
      </c>
      <c r="J47" s="357"/>
      <c r="K47" s="358"/>
      <c r="L47" s="134" t="s">
        <v>457</v>
      </c>
      <c r="M47" s="99"/>
      <c r="N47" s="80"/>
      <c r="R47" s="228"/>
    </row>
    <row r="48" spans="2:18" s="40" customFormat="1" ht="19.5" customHeight="1">
      <c r="B48" s="893" t="s">
        <v>167</v>
      </c>
      <c r="C48" s="893"/>
      <c r="D48" s="1080" t="s">
        <v>458</v>
      </c>
      <c r="E48" s="1081"/>
      <c r="F48" s="1081"/>
      <c r="G48" s="1081"/>
      <c r="H48" s="1081"/>
      <c r="I48" s="1081"/>
      <c r="J48" s="1081"/>
      <c r="K48" s="1081"/>
      <c r="L48" s="1082"/>
      <c r="O48" s="433"/>
    </row>
    <row r="49" spans="1:19" s="40" customFormat="1" ht="19.5" customHeight="1">
      <c r="B49" s="893"/>
      <c r="C49" s="893"/>
      <c r="D49" s="1083"/>
      <c r="E49" s="1084"/>
      <c r="F49" s="1084"/>
      <c r="G49" s="1084"/>
      <c r="H49" s="1084"/>
      <c r="I49" s="1084"/>
      <c r="J49" s="1084"/>
      <c r="K49" s="1084"/>
      <c r="L49" s="1085"/>
    </row>
    <row r="50" spans="1:19" s="40" customFormat="1" ht="19.5" customHeight="1">
      <c r="B50" s="911" t="s">
        <v>1258</v>
      </c>
      <c r="C50" s="911"/>
      <c r="D50" s="911"/>
      <c r="E50" s="911"/>
      <c r="F50" s="911"/>
      <c r="G50" s="911"/>
      <c r="H50" s="911"/>
      <c r="I50" s="911"/>
      <c r="J50" s="911"/>
      <c r="K50" s="911"/>
      <c r="L50" s="911"/>
      <c r="M50" s="129"/>
    </row>
    <row r="51" spans="1:19" s="40" customFormat="1" ht="19.5" customHeight="1">
      <c r="B51" s="911" t="s">
        <v>1303</v>
      </c>
      <c r="C51" s="911"/>
      <c r="D51" s="911"/>
      <c r="E51" s="911"/>
      <c r="F51" s="911"/>
      <c r="G51" s="911"/>
      <c r="H51" s="911"/>
      <c r="I51" s="911"/>
      <c r="J51" s="911"/>
      <c r="K51" s="911"/>
      <c r="L51" s="911"/>
    </row>
    <row r="52" spans="1:19" s="40" customFormat="1" ht="164.4" customHeight="1">
      <c r="B52" s="1072" t="s">
        <v>393</v>
      </c>
      <c r="C52" s="1072"/>
      <c r="D52" s="1073" t="s">
        <v>459</v>
      </c>
      <c r="E52" s="1074"/>
      <c r="F52" s="1074"/>
      <c r="G52" s="1074"/>
      <c r="H52" s="1074"/>
      <c r="I52" s="1074"/>
      <c r="J52" s="1074"/>
      <c r="K52" s="1074"/>
      <c r="L52" s="1075"/>
    </row>
    <row r="53" spans="1:19" s="228" customFormat="1" ht="20.25" customHeight="1">
      <c r="A53" s="267"/>
      <c r="B53" s="271"/>
      <c r="C53" s="272"/>
      <c r="D53" s="271" t="s">
        <v>1304</v>
      </c>
      <c r="E53" s="272"/>
      <c r="F53" s="273"/>
      <c r="G53" s="273"/>
      <c r="H53" s="273"/>
      <c r="I53" s="273"/>
      <c r="J53" s="273"/>
      <c r="K53" s="273"/>
      <c r="L53" s="273"/>
      <c r="M53" s="273"/>
    </row>
    <row r="54" spans="1:19" s="40" customFormat="1" ht="20.25" customHeight="1">
      <c r="A54" s="217"/>
      <c r="B54" s="1052" t="s">
        <v>1305</v>
      </c>
      <c r="C54" s="1053"/>
      <c r="D54" s="387" t="s">
        <v>1306</v>
      </c>
      <c r="E54" s="107" t="s">
        <v>168</v>
      </c>
      <c r="F54" s="107" t="s">
        <v>1307</v>
      </c>
      <c r="G54" s="107" t="s">
        <v>165</v>
      </c>
      <c r="H54" s="107" t="s">
        <v>1308</v>
      </c>
      <c r="I54" s="1052" t="s">
        <v>1309</v>
      </c>
      <c r="J54" s="1076"/>
      <c r="K54" s="1053"/>
      <c r="L54" s="107" t="s">
        <v>173</v>
      </c>
      <c r="M54" s="126"/>
      <c r="N54" s="126"/>
      <c r="O54" s="126"/>
      <c r="P54" s="126"/>
      <c r="Q54" s="126"/>
      <c r="R54" s="126"/>
      <c r="S54" s="126"/>
    </row>
    <row r="55" spans="1:19" s="218" customFormat="1" ht="25.2" customHeight="1">
      <c r="A55" s="274"/>
      <c r="B55" s="1020" t="s">
        <v>1310</v>
      </c>
      <c r="C55" s="1021"/>
      <c r="D55" s="286" t="s">
        <v>1311</v>
      </c>
      <c r="E55" s="282" t="s">
        <v>1312</v>
      </c>
      <c r="F55" s="109" t="s">
        <v>1313</v>
      </c>
      <c r="G55" s="109" t="s">
        <v>1314</v>
      </c>
      <c r="H55" s="275">
        <v>46244</v>
      </c>
      <c r="I55" s="276">
        <v>46302</v>
      </c>
      <c r="J55" s="277"/>
      <c r="K55" s="277"/>
      <c r="L55" s="134" t="s">
        <v>448</v>
      </c>
      <c r="M55" s="255"/>
      <c r="N55" s="256"/>
      <c r="O55" s="126"/>
      <c r="P55" s="126"/>
      <c r="Q55" s="126"/>
      <c r="R55" s="126"/>
      <c r="S55" s="126"/>
    </row>
    <row r="56" spans="1:19" s="218" customFormat="1" ht="25.2" customHeight="1">
      <c r="A56" s="274"/>
      <c r="B56" s="1022"/>
      <c r="C56" s="1023"/>
      <c r="D56" s="286" t="s">
        <v>1315</v>
      </c>
      <c r="E56" s="282" t="s">
        <v>1316</v>
      </c>
      <c r="F56" s="109" t="s">
        <v>1317</v>
      </c>
      <c r="G56" s="109" t="s">
        <v>1318</v>
      </c>
      <c r="H56" s="275">
        <v>46256</v>
      </c>
      <c r="I56" s="276">
        <v>46309</v>
      </c>
      <c r="J56" s="277"/>
      <c r="K56" s="277"/>
      <c r="L56" s="134" t="s">
        <v>448</v>
      </c>
    </row>
    <row r="57" spans="1:19" s="40" customFormat="1" ht="25.2" customHeight="1">
      <c r="A57" s="217"/>
      <c r="B57" s="1022"/>
      <c r="C57" s="1023"/>
      <c r="D57" s="286" t="s">
        <v>1319</v>
      </c>
      <c r="E57" s="282" t="s">
        <v>1320</v>
      </c>
      <c r="F57" s="109" t="s">
        <v>1318</v>
      </c>
      <c r="G57" s="109" t="s">
        <v>1321</v>
      </c>
      <c r="H57" s="275">
        <v>46258</v>
      </c>
      <c r="I57" s="276">
        <v>46316</v>
      </c>
      <c r="J57" s="278"/>
      <c r="K57" s="277"/>
      <c r="L57" s="134" t="s">
        <v>1322</v>
      </c>
    </row>
    <row r="58" spans="1:19" s="40" customFormat="1" ht="25.2" customHeight="1">
      <c r="A58" s="217"/>
      <c r="B58" s="1022"/>
      <c r="C58" s="1023"/>
      <c r="D58" s="286" t="s">
        <v>1323</v>
      </c>
      <c r="E58" s="282" t="s">
        <v>1324</v>
      </c>
      <c r="F58" s="109" t="s">
        <v>1325</v>
      </c>
      <c r="G58" s="109" t="s">
        <v>1326</v>
      </c>
      <c r="H58" s="275">
        <v>46268</v>
      </c>
      <c r="I58" s="276">
        <v>46323</v>
      </c>
      <c r="J58" s="278"/>
      <c r="K58" s="277"/>
      <c r="L58" s="134" t="s">
        <v>1322</v>
      </c>
    </row>
    <row r="59" spans="1:19" s="40" customFormat="1" ht="20.25" customHeight="1">
      <c r="A59" s="217"/>
      <c r="B59" s="865" t="s">
        <v>167</v>
      </c>
      <c r="C59" s="866"/>
      <c r="D59" s="1033" t="s">
        <v>315</v>
      </c>
      <c r="E59" s="1034"/>
      <c r="F59" s="1034"/>
      <c r="G59" s="1034"/>
      <c r="H59" s="1034"/>
      <c r="I59" s="1034"/>
      <c r="J59" s="1034"/>
      <c r="K59" s="1034"/>
      <c r="L59" s="1035"/>
    </row>
    <row r="60" spans="1:19" s="40" customFormat="1" ht="20.25" customHeight="1">
      <c r="A60" s="217"/>
      <c r="B60" s="867"/>
      <c r="C60" s="868"/>
      <c r="D60" s="1039"/>
      <c r="E60" s="1040"/>
      <c r="F60" s="1040"/>
      <c r="G60" s="1040"/>
      <c r="H60" s="1040"/>
      <c r="I60" s="1040"/>
      <c r="J60" s="1040"/>
      <c r="K60" s="1040"/>
      <c r="L60" s="1041"/>
    </row>
    <row r="61" spans="1:19" s="228" customFormat="1" ht="20.25" customHeight="1">
      <c r="A61" s="267"/>
      <c r="B61" s="271"/>
      <c r="C61" s="272"/>
      <c r="D61" s="271" t="s">
        <v>1327</v>
      </c>
      <c r="E61" s="272"/>
      <c r="F61" s="273"/>
      <c r="G61" s="273"/>
      <c r="H61" s="273"/>
      <c r="I61" s="273"/>
      <c r="J61" s="273"/>
      <c r="K61" s="273"/>
      <c r="L61" s="273"/>
      <c r="M61" s="273"/>
    </row>
    <row r="62" spans="1:19" s="40" customFormat="1" ht="20.25" customHeight="1">
      <c r="A62" s="217"/>
      <c r="B62" s="1052" t="s">
        <v>1305</v>
      </c>
      <c r="C62" s="1053"/>
      <c r="D62" s="387" t="s">
        <v>1306</v>
      </c>
      <c r="E62" s="107" t="s">
        <v>168</v>
      </c>
      <c r="F62" s="107" t="s">
        <v>1307</v>
      </c>
      <c r="G62" s="107" t="s">
        <v>1328</v>
      </c>
      <c r="H62" s="107" t="s">
        <v>166</v>
      </c>
      <c r="I62" s="110" t="s">
        <v>1329</v>
      </c>
      <c r="J62" s="144"/>
      <c r="K62" s="111"/>
      <c r="L62" s="107" t="s">
        <v>173</v>
      </c>
    </row>
    <row r="63" spans="1:19" s="40" customFormat="1" ht="25.2" customHeight="1">
      <c r="A63" s="217"/>
      <c r="B63" s="1062" t="s">
        <v>1330</v>
      </c>
      <c r="C63" s="1063"/>
      <c r="D63" s="286" t="s">
        <v>1331</v>
      </c>
      <c r="E63" s="282" t="s">
        <v>1312</v>
      </c>
      <c r="F63" s="109" t="s">
        <v>1313</v>
      </c>
      <c r="G63" s="109" t="s">
        <v>1332</v>
      </c>
      <c r="H63" s="275">
        <v>46244</v>
      </c>
      <c r="I63" s="119">
        <v>46306</v>
      </c>
      <c r="J63" s="145"/>
      <c r="K63" s="120"/>
      <c r="L63" s="134" t="s">
        <v>463</v>
      </c>
    </row>
    <row r="64" spans="1:19" s="40" customFormat="1" ht="25.2" customHeight="1">
      <c r="A64" s="217"/>
      <c r="B64" s="1064"/>
      <c r="C64" s="1065"/>
      <c r="D64" s="286" t="s">
        <v>1315</v>
      </c>
      <c r="E64" s="282" t="s">
        <v>1316</v>
      </c>
      <c r="F64" s="109" t="s">
        <v>1333</v>
      </c>
      <c r="G64" s="109" t="s">
        <v>1318</v>
      </c>
      <c r="H64" s="275">
        <v>46256</v>
      </c>
      <c r="I64" s="119">
        <v>46313</v>
      </c>
      <c r="J64" s="145"/>
      <c r="K64" s="120"/>
      <c r="L64" s="134" t="s">
        <v>463</v>
      </c>
    </row>
    <row r="65" spans="1:13" s="40" customFormat="1" ht="25.2" customHeight="1">
      <c r="A65" s="217"/>
      <c r="B65" s="1064"/>
      <c r="C65" s="1065"/>
      <c r="D65" s="286" t="s">
        <v>1319</v>
      </c>
      <c r="E65" s="282" t="s">
        <v>1320</v>
      </c>
      <c r="F65" s="109" t="s">
        <v>1318</v>
      </c>
      <c r="G65" s="109" t="s">
        <v>1334</v>
      </c>
      <c r="H65" s="275">
        <v>46258</v>
      </c>
      <c r="I65" s="119">
        <v>46320</v>
      </c>
      <c r="J65" s="145"/>
      <c r="K65" s="120"/>
      <c r="L65" s="134" t="s">
        <v>1335</v>
      </c>
    </row>
    <row r="66" spans="1:13" s="40" customFormat="1" ht="25.2" customHeight="1">
      <c r="A66" s="217"/>
      <c r="B66" s="1064"/>
      <c r="C66" s="1065"/>
      <c r="D66" s="286" t="s">
        <v>1336</v>
      </c>
      <c r="E66" s="282" t="s">
        <v>1324</v>
      </c>
      <c r="F66" s="109" t="s">
        <v>1337</v>
      </c>
      <c r="G66" s="109" t="s">
        <v>1326</v>
      </c>
      <c r="H66" s="275">
        <v>46268</v>
      </c>
      <c r="I66" s="119">
        <v>46327</v>
      </c>
      <c r="J66" s="145"/>
      <c r="K66" s="120"/>
      <c r="L66" s="134" t="s">
        <v>1335</v>
      </c>
    </row>
    <row r="67" spans="1:13" s="40" customFormat="1" ht="20.25" customHeight="1">
      <c r="A67" s="217"/>
      <c r="B67" s="865" t="s">
        <v>1338</v>
      </c>
      <c r="C67" s="866"/>
      <c r="D67" s="869" t="s">
        <v>315</v>
      </c>
      <c r="E67" s="870"/>
      <c r="F67" s="870"/>
      <c r="G67" s="870"/>
      <c r="H67" s="870"/>
      <c r="I67" s="870"/>
      <c r="J67" s="870"/>
      <c r="K67" s="870"/>
      <c r="L67" s="871"/>
    </row>
    <row r="68" spans="1:13" s="40" customFormat="1" ht="20.25" customHeight="1">
      <c r="A68" s="217"/>
      <c r="B68" s="867"/>
      <c r="C68" s="868"/>
      <c r="D68" s="872"/>
      <c r="E68" s="873"/>
      <c r="F68" s="873"/>
      <c r="G68" s="873"/>
      <c r="H68" s="873"/>
      <c r="I68" s="873"/>
      <c r="J68" s="873"/>
      <c r="K68" s="873"/>
      <c r="L68" s="874"/>
    </row>
    <row r="69" spans="1:13" s="228" customFormat="1" ht="20.25" customHeight="1">
      <c r="A69" s="267"/>
      <c r="B69" s="271"/>
      <c r="C69" s="272"/>
      <c r="D69" s="271" t="s">
        <v>1339</v>
      </c>
      <c r="E69" s="272"/>
      <c r="F69" s="273"/>
      <c r="G69" s="273"/>
      <c r="H69" s="273"/>
      <c r="I69" s="273"/>
      <c r="J69" s="273"/>
      <c r="K69" s="273"/>
      <c r="L69" s="273"/>
      <c r="M69" s="273"/>
    </row>
    <row r="70" spans="1:13" s="40" customFormat="1" ht="20.25" customHeight="1">
      <c r="A70" s="217"/>
      <c r="B70" s="1052" t="s">
        <v>1305</v>
      </c>
      <c r="C70" s="1053"/>
      <c r="D70" s="387" t="s">
        <v>172</v>
      </c>
      <c r="E70" s="107" t="s">
        <v>168</v>
      </c>
      <c r="F70" s="107" t="s">
        <v>169</v>
      </c>
      <c r="G70" s="107" t="s">
        <v>1328</v>
      </c>
      <c r="H70" s="107" t="s">
        <v>166</v>
      </c>
      <c r="I70" s="174" t="s">
        <v>1340</v>
      </c>
      <c r="J70" s="144"/>
      <c r="K70" s="111"/>
      <c r="L70" s="107" t="s">
        <v>1341</v>
      </c>
    </row>
    <row r="71" spans="1:13" s="40" customFormat="1" ht="25.2" customHeight="1">
      <c r="A71" s="217"/>
      <c r="B71" s="1062" t="s">
        <v>1342</v>
      </c>
      <c r="C71" s="1063"/>
      <c r="D71" s="286" t="s">
        <v>1343</v>
      </c>
      <c r="E71" s="1235"/>
      <c r="F71" s="109"/>
      <c r="G71" s="109"/>
      <c r="H71" s="275">
        <v>46245</v>
      </c>
      <c r="I71" s="119">
        <v>46304</v>
      </c>
      <c r="J71" s="145"/>
      <c r="K71" s="120"/>
      <c r="L71" s="134" t="s">
        <v>461</v>
      </c>
      <c r="M71" s="97"/>
    </row>
    <row r="72" spans="1:13" s="40" customFormat="1" ht="25.2" customHeight="1">
      <c r="A72" s="217"/>
      <c r="B72" s="1064"/>
      <c r="C72" s="1065"/>
      <c r="D72" s="286" t="s">
        <v>1344</v>
      </c>
      <c r="E72" s="1235" t="s">
        <v>1345</v>
      </c>
      <c r="F72" s="109" t="s">
        <v>1346</v>
      </c>
      <c r="G72" s="109" t="s">
        <v>1347</v>
      </c>
      <c r="H72" s="275">
        <v>46251</v>
      </c>
      <c r="I72" s="119">
        <v>46310</v>
      </c>
      <c r="J72" s="145"/>
      <c r="K72" s="120"/>
      <c r="L72" s="134" t="s">
        <v>1348</v>
      </c>
      <c r="M72" s="97"/>
    </row>
    <row r="73" spans="1:13" s="40" customFormat="1" ht="25.2" customHeight="1">
      <c r="A73" s="217"/>
      <c r="B73" s="1064"/>
      <c r="C73" s="1065"/>
      <c r="D73" s="286" t="s">
        <v>1349</v>
      </c>
      <c r="E73" s="1235" t="s">
        <v>1297</v>
      </c>
      <c r="F73" s="109" t="s">
        <v>1269</v>
      </c>
      <c r="G73" s="109" t="s">
        <v>1282</v>
      </c>
      <c r="H73" s="275">
        <v>46259</v>
      </c>
      <c r="I73" s="119">
        <v>46318</v>
      </c>
      <c r="J73" s="145"/>
      <c r="K73" s="120"/>
      <c r="L73" s="134" t="s">
        <v>461</v>
      </c>
    </row>
    <row r="74" spans="1:13" s="40" customFormat="1" ht="25.2" customHeight="1">
      <c r="A74" s="217"/>
      <c r="B74" s="1064"/>
      <c r="C74" s="1065"/>
      <c r="D74" s="286" t="s">
        <v>1350</v>
      </c>
      <c r="E74" s="1235"/>
      <c r="F74" s="109"/>
      <c r="G74" s="109"/>
      <c r="H74" s="275">
        <v>46265</v>
      </c>
      <c r="I74" s="119"/>
      <c r="J74" s="145"/>
      <c r="K74" s="120"/>
      <c r="L74" s="134" t="s">
        <v>461</v>
      </c>
    </row>
    <row r="75" spans="1:13" s="40" customFormat="1" ht="20.25" customHeight="1">
      <c r="A75" s="217"/>
      <c r="B75" s="865" t="s">
        <v>1338</v>
      </c>
      <c r="C75" s="866"/>
      <c r="D75" s="1033" t="s">
        <v>1351</v>
      </c>
      <c r="E75" s="1034"/>
      <c r="F75" s="1034"/>
      <c r="G75" s="1034"/>
      <c r="H75" s="1034"/>
      <c r="I75" s="1034"/>
      <c r="J75" s="1034"/>
      <c r="K75" s="1034"/>
      <c r="L75" s="1035"/>
    </row>
    <row r="76" spans="1:13" s="40" customFormat="1" ht="20.25" customHeight="1">
      <c r="A76" s="217"/>
      <c r="B76" s="867"/>
      <c r="C76" s="868"/>
      <c r="D76" s="1039"/>
      <c r="E76" s="1040"/>
      <c r="F76" s="1040"/>
      <c r="G76" s="1040"/>
      <c r="H76" s="1040"/>
      <c r="I76" s="1040"/>
      <c r="J76" s="1040"/>
      <c r="K76" s="1040"/>
      <c r="L76" s="1041"/>
    </row>
    <row r="77" spans="1:13" s="228" customFormat="1" ht="20.25" customHeight="1">
      <c r="A77" s="267"/>
      <c r="B77" s="271"/>
      <c r="C77" s="272"/>
      <c r="D77" s="271" t="s">
        <v>1352</v>
      </c>
      <c r="E77" s="272"/>
      <c r="F77" s="273"/>
      <c r="G77" s="273"/>
      <c r="H77" s="273"/>
      <c r="I77" s="273"/>
      <c r="J77" s="273"/>
      <c r="K77" s="273"/>
      <c r="L77" s="273"/>
      <c r="M77" s="273"/>
    </row>
    <row r="78" spans="1:13" s="40" customFormat="1" ht="20.25" customHeight="1">
      <c r="A78" s="217"/>
      <c r="B78" s="889" t="s">
        <v>164</v>
      </c>
      <c r="C78" s="890"/>
      <c r="D78" s="387" t="s">
        <v>1306</v>
      </c>
      <c r="E78" s="377" t="s">
        <v>1353</v>
      </c>
      <c r="F78" s="377" t="s">
        <v>1307</v>
      </c>
      <c r="G78" s="377" t="s">
        <v>165</v>
      </c>
      <c r="H78" s="377" t="s">
        <v>166</v>
      </c>
      <c r="I78" s="1069" t="s">
        <v>462</v>
      </c>
      <c r="J78" s="1070"/>
      <c r="K78" s="1071"/>
      <c r="L78" s="377" t="s">
        <v>1341</v>
      </c>
    </row>
    <row r="79" spans="1:13" s="40" customFormat="1" ht="25.2" customHeight="1">
      <c r="A79" s="217"/>
      <c r="B79" s="1005" t="s">
        <v>1354</v>
      </c>
      <c r="C79" s="1006"/>
      <c r="D79" s="286" t="s">
        <v>1331</v>
      </c>
      <c r="E79" s="282" t="s">
        <v>1312</v>
      </c>
      <c r="F79" s="109" t="s">
        <v>464</v>
      </c>
      <c r="G79" s="109" t="s">
        <v>1314</v>
      </c>
      <c r="H79" s="275">
        <v>46244</v>
      </c>
      <c r="I79" s="119">
        <v>46312</v>
      </c>
      <c r="J79" s="279"/>
      <c r="K79" s="277"/>
      <c r="L79" s="280" t="s">
        <v>1335</v>
      </c>
    </row>
    <row r="80" spans="1:13" s="40" customFormat="1" ht="25.2" customHeight="1">
      <c r="A80" s="217"/>
      <c r="B80" s="1007"/>
      <c r="C80" s="1008"/>
      <c r="D80" s="286" t="s">
        <v>1315</v>
      </c>
      <c r="E80" s="282" t="s">
        <v>1316</v>
      </c>
      <c r="F80" s="109" t="s">
        <v>1333</v>
      </c>
      <c r="G80" s="109" t="s">
        <v>1318</v>
      </c>
      <c r="H80" s="275">
        <v>46256</v>
      </c>
      <c r="I80" s="119">
        <v>46319</v>
      </c>
      <c r="J80" s="279"/>
      <c r="K80" s="277"/>
      <c r="L80" s="280" t="s">
        <v>1335</v>
      </c>
    </row>
    <row r="81" spans="1:14" s="218" customFormat="1" ht="25.2" customHeight="1">
      <c r="A81" s="274"/>
      <c r="B81" s="1009"/>
      <c r="C81" s="1010"/>
      <c r="D81" s="286" t="s">
        <v>1355</v>
      </c>
      <c r="E81" s="282" t="s">
        <v>1320</v>
      </c>
      <c r="F81" s="109" t="s">
        <v>1356</v>
      </c>
      <c r="G81" s="109" t="s">
        <v>1321</v>
      </c>
      <c r="H81" s="275">
        <v>46258</v>
      </c>
      <c r="I81" s="119">
        <v>46326</v>
      </c>
      <c r="J81" s="279"/>
      <c r="K81" s="277"/>
      <c r="L81" s="280" t="s">
        <v>463</v>
      </c>
    </row>
    <row r="82" spans="1:14" s="40" customFormat="1" ht="20.25" customHeight="1">
      <c r="A82" s="217"/>
      <c r="B82" s="865" t="s">
        <v>167</v>
      </c>
      <c r="C82" s="866"/>
      <c r="D82" s="869" t="s">
        <v>1351</v>
      </c>
      <c r="E82" s="870"/>
      <c r="F82" s="870"/>
      <c r="G82" s="870"/>
      <c r="H82" s="870"/>
      <c r="I82" s="870"/>
      <c r="J82" s="870"/>
      <c r="K82" s="870"/>
      <c r="L82" s="871"/>
    </row>
    <row r="83" spans="1:14" s="40" customFormat="1" ht="20.25" customHeight="1">
      <c r="A83" s="217"/>
      <c r="B83" s="867"/>
      <c r="C83" s="868"/>
      <c r="D83" s="872"/>
      <c r="E83" s="873"/>
      <c r="F83" s="873"/>
      <c r="G83" s="873"/>
      <c r="H83" s="873"/>
      <c r="I83" s="873"/>
      <c r="J83" s="873"/>
      <c r="K83" s="873"/>
      <c r="L83" s="874"/>
    </row>
    <row r="84" spans="1:14" s="228" customFormat="1" ht="20.25" customHeight="1">
      <c r="A84" s="267"/>
      <c r="B84" s="271"/>
      <c r="C84" s="260"/>
      <c r="D84" s="271" t="s">
        <v>1357</v>
      </c>
      <c r="E84" s="260"/>
      <c r="F84" s="281"/>
      <c r="G84" s="281"/>
      <c r="H84" s="281"/>
      <c r="I84" s="281"/>
      <c r="J84" s="281"/>
      <c r="K84" s="281"/>
      <c r="L84" s="281"/>
      <c r="M84" s="281"/>
    </row>
    <row r="85" spans="1:14" s="40" customFormat="1" ht="19.5" customHeight="1">
      <c r="A85" s="217"/>
      <c r="B85" s="889" t="s">
        <v>1305</v>
      </c>
      <c r="C85" s="890"/>
      <c r="D85" s="387" t="s">
        <v>1306</v>
      </c>
      <c r="E85" s="377" t="s">
        <v>1353</v>
      </c>
      <c r="F85" s="377" t="s">
        <v>1307</v>
      </c>
      <c r="G85" s="377" t="s">
        <v>1328</v>
      </c>
      <c r="H85" s="377" t="s">
        <v>166</v>
      </c>
      <c r="I85" s="1066" t="s">
        <v>1358</v>
      </c>
      <c r="J85" s="1067"/>
      <c r="K85" s="1068"/>
      <c r="L85" s="377" t="s">
        <v>1341</v>
      </c>
      <c r="N85" s="97"/>
    </row>
    <row r="86" spans="1:14" s="40" customFormat="1" ht="25.2" customHeight="1">
      <c r="A86" s="217"/>
      <c r="B86" s="1056" t="s">
        <v>1359</v>
      </c>
      <c r="C86" s="1057"/>
      <c r="D86" s="104" t="s">
        <v>465</v>
      </c>
      <c r="E86" s="282" t="s">
        <v>1360</v>
      </c>
      <c r="F86" s="283" t="s">
        <v>1361</v>
      </c>
      <c r="G86" s="283" t="s">
        <v>1362</v>
      </c>
      <c r="H86" s="275">
        <v>46241</v>
      </c>
      <c r="I86" s="276">
        <v>46290</v>
      </c>
      <c r="J86" s="279"/>
      <c r="K86" s="277"/>
      <c r="L86" s="280" t="s">
        <v>448</v>
      </c>
    </row>
    <row r="87" spans="1:14" s="40" customFormat="1" ht="25.2" customHeight="1">
      <c r="A87" s="217"/>
      <c r="B87" s="1058"/>
      <c r="C87" s="1059"/>
      <c r="D87" s="104" t="s">
        <v>1363</v>
      </c>
      <c r="E87" s="282" t="s">
        <v>1364</v>
      </c>
      <c r="F87" s="283" t="s">
        <v>1365</v>
      </c>
      <c r="G87" s="283" t="s">
        <v>1332</v>
      </c>
      <c r="H87" s="275">
        <v>46248</v>
      </c>
      <c r="I87" s="276">
        <v>46297</v>
      </c>
      <c r="J87" s="279"/>
      <c r="K87" s="277"/>
      <c r="L87" s="280" t="s">
        <v>1322</v>
      </c>
    </row>
    <row r="88" spans="1:14" s="40" customFormat="1" ht="25.2" customHeight="1">
      <c r="A88" s="217"/>
      <c r="B88" s="1058"/>
      <c r="C88" s="1059"/>
      <c r="D88" s="104" t="s">
        <v>1366</v>
      </c>
      <c r="E88" s="282" t="s">
        <v>1367</v>
      </c>
      <c r="F88" s="283" t="s">
        <v>1368</v>
      </c>
      <c r="G88" s="283" t="s">
        <v>1333</v>
      </c>
      <c r="H88" s="275">
        <v>46255</v>
      </c>
      <c r="I88" s="276">
        <v>46304</v>
      </c>
      <c r="J88" s="279"/>
      <c r="K88" s="277"/>
      <c r="L88" s="280" t="s">
        <v>448</v>
      </c>
    </row>
    <row r="89" spans="1:14" s="40" customFormat="1" ht="25.2" customHeight="1">
      <c r="A89" s="217"/>
      <c r="B89" s="1058"/>
      <c r="C89" s="1059"/>
      <c r="D89" s="104" t="s">
        <v>1369</v>
      </c>
      <c r="E89" s="282" t="s">
        <v>1370</v>
      </c>
      <c r="F89" s="283" t="s">
        <v>1371</v>
      </c>
      <c r="G89" s="283" t="s">
        <v>1321</v>
      </c>
      <c r="H89" s="275">
        <v>46262</v>
      </c>
      <c r="I89" s="276">
        <v>46311</v>
      </c>
      <c r="J89" s="279"/>
      <c r="K89" s="277"/>
      <c r="L89" s="280" t="s">
        <v>448</v>
      </c>
    </row>
    <row r="90" spans="1:14" s="40" customFormat="1" ht="20.25" customHeight="1">
      <c r="A90" s="217"/>
      <c r="B90" s="865" t="s">
        <v>1338</v>
      </c>
      <c r="C90" s="866"/>
      <c r="D90" s="869" t="s">
        <v>1351</v>
      </c>
      <c r="E90" s="870"/>
      <c r="F90" s="870"/>
      <c r="G90" s="870"/>
      <c r="H90" s="870"/>
      <c r="I90" s="870"/>
      <c r="J90" s="870"/>
      <c r="K90" s="870"/>
      <c r="L90" s="871"/>
    </row>
    <row r="91" spans="1:14" s="40" customFormat="1" ht="20.25" customHeight="1">
      <c r="A91" s="217"/>
      <c r="B91" s="867"/>
      <c r="C91" s="868"/>
      <c r="D91" s="872"/>
      <c r="E91" s="873"/>
      <c r="F91" s="873"/>
      <c r="G91" s="873"/>
      <c r="H91" s="873"/>
      <c r="I91" s="873"/>
      <c r="J91" s="873"/>
      <c r="K91" s="873"/>
      <c r="L91" s="874"/>
    </row>
    <row r="92" spans="1:14" s="228" customFormat="1" ht="21" customHeight="1">
      <c r="A92" s="267"/>
      <c r="B92" s="271"/>
      <c r="C92" s="284"/>
      <c r="D92" s="271" t="s">
        <v>1372</v>
      </c>
      <c r="E92" s="284"/>
      <c r="F92" s="285"/>
      <c r="G92" s="285"/>
      <c r="H92" s="285"/>
      <c r="I92" s="285"/>
      <c r="J92" s="285"/>
      <c r="K92" s="285"/>
      <c r="L92" s="285"/>
      <c r="M92" s="285"/>
    </row>
    <row r="93" spans="1:14" s="40" customFormat="1" ht="21" customHeight="1">
      <c r="A93" s="217"/>
      <c r="B93" s="1052" t="s">
        <v>1305</v>
      </c>
      <c r="C93" s="1053"/>
      <c r="D93" s="387" t="s">
        <v>466</v>
      </c>
      <c r="E93" s="107" t="s">
        <v>1353</v>
      </c>
      <c r="F93" s="107" t="s">
        <v>169</v>
      </c>
      <c r="G93" s="107" t="s">
        <v>1328</v>
      </c>
      <c r="H93" s="107" t="s">
        <v>1308</v>
      </c>
      <c r="I93" s="1054" t="s">
        <v>1373</v>
      </c>
      <c r="J93" s="1055"/>
      <c r="K93" s="1053"/>
      <c r="L93" s="107" t="s">
        <v>1341</v>
      </c>
    </row>
    <row r="94" spans="1:14" s="40" customFormat="1" ht="25.2" customHeight="1">
      <c r="A94" s="217"/>
      <c r="B94" s="1062" t="s">
        <v>1374</v>
      </c>
      <c r="C94" s="1063"/>
      <c r="D94" s="286" t="s">
        <v>1375</v>
      </c>
      <c r="E94" s="282" t="s">
        <v>1376</v>
      </c>
      <c r="F94" s="109" t="s">
        <v>1365</v>
      </c>
      <c r="G94" s="109" t="s">
        <v>1332</v>
      </c>
      <c r="H94" s="275">
        <v>46246</v>
      </c>
      <c r="I94" s="136">
        <v>46295</v>
      </c>
      <c r="J94" s="146"/>
      <c r="K94" s="135"/>
      <c r="L94" s="280" t="s">
        <v>1322</v>
      </c>
    </row>
    <row r="95" spans="1:14" s="40" customFormat="1" ht="25.2" customHeight="1">
      <c r="A95" s="217"/>
      <c r="B95" s="1064"/>
      <c r="C95" s="1065"/>
      <c r="D95" s="286" t="s">
        <v>1377</v>
      </c>
      <c r="E95" s="282" t="s">
        <v>1378</v>
      </c>
      <c r="F95" s="109" t="s">
        <v>1379</v>
      </c>
      <c r="G95" s="109" t="s">
        <v>1380</v>
      </c>
      <c r="H95" s="275">
        <v>46249</v>
      </c>
      <c r="I95" s="136">
        <v>46302</v>
      </c>
      <c r="J95" s="146"/>
      <c r="K95" s="135"/>
      <c r="L95" s="280" t="s">
        <v>1322</v>
      </c>
    </row>
    <row r="96" spans="1:14" s="40" customFormat="1" ht="25.2" customHeight="1">
      <c r="A96" s="217"/>
      <c r="B96" s="1064"/>
      <c r="C96" s="1065"/>
      <c r="D96" s="286" t="s">
        <v>1381</v>
      </c>
      <c r="E96" s="282" t="s">
        <v>1382</v>
      </c>
      <c r="F96" s="109" t="s">
        <v>1383</v>
      </c>
      <c r="G96" s="109" t="s">
        <v>1321</v>
      </c>
      <c r="H96" s="275">
        <v>46262</v>
      </c>
      <c r="I96" s="136">
        <v>46310</v>
      </c>
      <c r="J96" s="146"/>
      <c r="K96" s="135"/>
      <c r="L96" s="280" t="s">
        <v>1322</v>
      </c>
    </row>
    <row r="97" spans="1:13" s="40" customFormat="1" ht="25.2" customHeight="1">
      <c r="A97" s="217"/>
      <c r="B97" s="1064"/>
      <c r="C97" s="1065"/>
      <c r="D97" s="286" t="s">
        <v>1384</v>
      </c>
      <c r="E97" s="282" t="s">
        <v>1385</v>
      </c>
      <c r="F97" s="109" t="s">
        <v>1386</v>
      </c>
      <c r="G97" s="109" t="s">
        <v>1325</v>
      </c>
      <c r="H97" s="275">
        <v>46264</v>
      </c>
      <c r="I97" s="136">
        <v>46316</v>
      </c>
      <c r="J97" s="146"/>
      <c r="K97" s="135"/>
      <c r="L97" s="280" t="s">
        <v>448</v>
      </c>
    </row>
    <row r="98" spans="1:13" s="40" customFormat="1" ht="20.25" customHeight="1">
      <c r="A98" s="217"/>
      <c r="B98" s="865" t="s">
        <v>1338</v>
      </c>
      <c r="C98" s="866"/>
      <c r="D98" s="869" t="s">
        <v>1351</v>
      </c>
      <c r="E98" s="870"/>
      <c r="F98" s="870"/>
      <c r="G98" s="870"/>
      <c r="H98" s="870"/>
      <c r="I98" s="870"/>
      <c r="J98" s="870"/>
      <c r="K98" s="870"/>
      <c r="L98" s="871"/>
    </row>
    <row r="99" spans="1:13" s="40" customFormat="1" ht="20.25" customHeight="1">
      <c r="A99" s="217"/>
      <c r="B99" s="867"/>
      <c r="C99" s="868"/>
      <c r="D99" s="872"/>
      <c r="E99" s="873"/>
      <c r="F99" s="873"/>
      <c r="G99" s="873"/>
      <c r="H99" s="873"/>
      <c r="I99" s="873"/>
      <c r="J99" s="873"/>
      <c r="K99" s="873"/>
      <c r="L99" s="874"/>
    </row>
    <row r="100" spans="1:13" s="288" customFormat="1" ht="20.25" customHeight="1">
      <c r="A100" s="287"/>
      <c r="B100" s="271"/>
      <c r="C100" s="272"/>
      <c r="D100" s="271" t="s">
        <v>1387</v>
      </c>
      <c r="E100" s="272"/>
      <c r="F100" s="273"/>
      <c r="G100" s="273"/>
      <c r="H100" s="273"/>
      <c r="I100" s="273"/>
      <c r="J100" s="273"/>
      <c r="K100" s="273"/>
      <c r="L100" s="273"/>
      <c r="M100" s="273"/>
    </row>
    <row r="101" spans="1:13" s="40" customFormat="1" ht="20.25" customHeight="1">
      <c r="A101" s="217"/>
      <c r="B101" s="1052" t="s">
        <v>164</v>
      </c>
      <c r="C101" s="1053"/>
      <c r="D101" s="387" t="s">
        <v>1388</v>
      </c>
      <c r="E101" s="107" t="s">
        <v>1353</v>
      </c>
      <c r="F101" s="107" t="s">
        <v>169</v>
      </c>
      <c r="G101" s="107" t="s">
        <v>1328</v>
      </c>
      <c r="H101" s="107" t="s">
        <v>1308</v>
      </c>
      <c r="I101" s="1054" t="s">
        <v>1389</v>
      </c>
      <c r="J101" s="1055"/>
      <c r="K101" s="1053"/>
      <c r="L101" s="107" t="s">
        <v>173</v>
      </c>
    </row>
    <row r="102" spans="1:13" s="40" customFormat="1" ht="25.2" customHeight="1">
      <c r="A102" s="217"/>
      <c r="B102" s="1056" t="s">
        <v>1390</v>
      </c>
      <c r="C102" s="1057"/>
      <c r="D102" s="286" t="s">
        <v>1331</v>
      </c>
      <c r="E102" s="282" t="s">
        <v>1312</v>
      </c>
      <c r="F102" s="109" t="s">
        <v>1313</v>
      </c>
      <c r="G102" s="109" t="s">
        <v>1314</v>
      </c>
      <c r="H102" s="275">
        <v>46244</v>
      </c>
      <c r="I102" s="136">
        <v>46298</v>
      </c>
      <c r="J102" s="146"/>
      <c r="K102" s="135"/>
      <c r="L102" s="280" t="s">
        <v>448</v>
      </c>
    </row>
    <row r="103" spans="1:13" s="40" customFormat="1" ht="25.2" customHeight="1">
      <c r="A103" s="217"/>
      <c r="B103" s="1058"/>
      <c r="C103" s="1059"/>
      <c r="D103" s="286" t="s">
        <v>1391</v>
      </c>
      <c r="E103" s="282" t="s">
        <v>1316</v>
      </c>
      <c r="F103" s="109" t="s">
        <v>1333</v>
      </c>
      <c r="G103" s="109" t="s">
        <v>1356</v>
      </c>
      <c r="H103" s="275">
        <v>46256</v>
      </c>
      <c r="I103" s="136">
        <v>46310</v>
      </c>
      <c r="J103" s="146"/>
      <c r="K103" s="135"/>
      <c r="L103" s="280" t="s">
        <v>448</v>
      </c>
    </row>
    <row r="104" spans="1:13" s="40" customFormat="1" ht="25.2" customHeight="1">
      <c r="A104" s="217"/>
      <c r="B104" s="1058"/>
      <c r="C104" s="1059"/>
      <c r="D104" s="286" t="s">
        <v>1319</v>
      </c>
      <c r="E104" s="282" t="s">
        <v>1392</v>
      </c>
      <c r="F104" s="109" t="s">
        <v>1318</v>
      </c>
      <c r="G104" s="109" t="s">
        <v>1321</v>
      </c>
      <c r="H104" s="275">
        <v>46258</v>
      </c>
      <c r="I104" s="136">
        <v>46317</v>
      </c>
      <c r="J104" s="146"/>
      <c r="K104" s="135"/>
      <c r="L104" s="280" t="s">
        <v>448</v>
      </c>
    </row>
    <row r="105" spans="1:13" s="40" customFormat="1" ht="25.2" customHeight="1">
      <c r="A105" s="217"/>
      <c r="B105" s="1058"/>
      <c r="C105" s="1059"/>
      <c r="D105" s="286" t="s">
        <v>1336</v>
      </c>
      <c r="E105" s="282" t="s">
        <v>1324</v>
      </c>
      <c r="F105" s="109" t="s">
        <v>1325</v>
      </c>
      <c r="G105" s="109" t="s">
        <v>1393</v>
      </c>
      <c r="H105" s="275">
        <v>46268</v>
      </c>
      <c r="I105" s="136">
        <v>46324</v>
      </c>
      <c r="J105" s="146"/>
      <c r="K105" s="135"/>
      <c r="L105" s="280" t="s">
        <v>448</v>
      </c>
    </row>
    <row r="106" spans="1:13" s="218" customFormat="1" ht="20.25" customHeight="1">
      <c r="A106" s="274"/>
      <c r="B106" s="1048" t="s">
        <v>1338</v>
      </c>
      <c r="C106" s="1049"/>
      <c r="D106" s="1011" t="s">
        <v>1351</v>
      </c>
      <c r="E106" s="1012"/>
      <c r="F106" s="1012"/>
      <c r="G106" s="1012"/>
      <c r="H106" s="1012"/>
      <c r="I106" s="1012"/>
      <c r="J106" s="1012"/>
      <c r="K106" s="1012"/>
      <c r="L106" s="1013"/>
    </row>
    <row r="107" spans="1:13" s="218" customFormat="1" ht="20.25" customHeight="1">
      <c r="A107" s="274"/>
      <c r="B107" s="1050"/>
      <c r="C107" s="1051"/>
      <c r="D107" s="1017"/>
      <c r="E107" s="1018"/>
      <c r="F107" s="1018"/>
      <c r="G107" s="1018"/>
      <c r="H107" s="1018"/>
      <c r="I107" s="1018"/>
      <c r="J107" s="1018"/>
      <c r="K107" s="1018"/>
      <c r="L107" s="1019"/>
    </row>
    <row r="108" spans="1:13" s="218" customFormat="1" ht="19.5" customHeight="1">
      <c r="B108" s="271"/>
      <c r="C108" s="272"/>
      <c r="D108" s="264" t="s">
        <v>1394</v>
      </c>
      <c r="E108" s="272"/>
      <c r="F108" s="273"/>
      <c r="G108" s="273"/>
      <c r="H108" s="273"/>
      <c r="I108" s="273"/>
      <c r="J108" s="273"/>
      <c r="K108" s="273"/>
      <c r="L108" s="273"/>
    </row>
    <row r="109" spans="1:13" s="40" customFormat="1" ht="19.5" customHeight="1">
      <c r="B109" s="1052" t="s">
        <v>1305</v>
      </c>
      <c r="C109" s="1053"/>
      <c r="D109" s="387" t="s">
        <v>1388</v>
      </c>
      <c r="E109" s="107" t="s">
        <v>1353</v>
      </c>
      <c r="F109" s="107" t="s">
        <v>1307</v>
      </c>
      <c r="G109" s="107" t="s">
        <v>1328</v>
      </c>
      <c r="H109" s="107" t="s">
        <v>1308</v>
      </c>
      <c r="I109" s="1060" t="s">
        <v>1395</v>
      </c>
      <c r="J109" s="1061"/>
      <c r="K109" s="1053"/>
      <c r="L109" s="107" t="s">
        <v>173</v>
      </c>
      <c r="M109" s="108"/>
    </row>
    <row r="110" spans="1:13" s="40" customFormat="1" ht="25.2" customHeight="1">
      <c r="B110" s="1020" t="s">
        <v>1396</v>
      </c>
      <c r="C110" s="1045"/>
      <c r="D110" s="286" t="s">
        <v>467</v>
      </c>
      <c r="E110" s="282" t="s">
        <v>1397</v>
      </c>
      <c r="F110" s="109" t="s">
        <v>1365</v>
      </c>
      <c r="G110" s="109" t="s">
        <v>1332</v>
      </c>
      <c r="H110" s="275">
        <v>46246</v>
      </c>
      <c r="I110" s="136">
        <v>46288</v>
      </c>
      <c r="J110" s="146"/>
      <c r="K110" s="135"/>
      <c r="L110" s="280" t="s">
        <v>1398</v>
      </c>
      <c r="M110" s="228"/>
    </row>
    <row r="111" spans="1:13" s="40" customFormat="1" ht="25.2" customHeight="1">
      <c r="B111" s="1046"/>
      <c r="C111" s="1047"/>
      <c r="D111" s="286" t="s">
        <v>1399</v>
      </c>
      <c r="E111" s="282" t="s">
        <v>1378</v>
      </c>
      <c r="F111" s="109" t="s">
        <v>1400</v>
      </c>
      <c r="G111" s="109" t="s">
        <v>1401</v>
      </c>
      <c r="H111" s="275">
        <v>46249</v>
      </c>
      <c r="I111" s="136">
        <v>46295</v>
      </c>
      <c r="J111" s="146"/>
      <c r="K111" s="135"/>
      <c r="L111" s="280" t="s">
        <v>1398</v>
      </c>
      <c r="M111" s="228"/>
    </row>
    <row r="112" spans="1:13" s="40" customFormat="1" ht="25.2" customHeight="1">
      <c r="B112" s="1046"/>
      <c r="C112" s="1047"/>
      <c r="D112" s="286" t="s">
        <v>1381</v>
      </c>
      <c r="E112" s="282" t="s">
        <v>1382</v>
      </c>
      <c r="F112" s="109" t="s">
        <v>1383</v>
      </c>
      <c r="G112" s="109" t="s">
        <v>1334</v>
      </c>
      <c r="H112" s="275">
        <v>46262</v>
      </c>
      <c r="I112" s="136">
        <v>46309</v>
      </c>
      <c r="J112" s="146"/>
      <c r="K112" s="135"/>
      <c r="L112" s="280" t="s">
        <v>1398</v>
      </c>
      <c r="M112" s="228"/>
    </row>
    <row r="113" spans="2:13" s="40" customFormat="1" ht="25.2" customHeight="1">
      <c r="B113" s="1046"/>
      <c r="C113" s="1047"/>
      <c r="D113" s="286" t="s">
        <v>1402</v>
      </c>
      <c r="E113" s="282" t="s">
        <v>1385</v>
      </c>
      <c r="F113" s="109" t="s">
        <v>1383</v>
      </c>
      <c r="G113" s="109" t="s">
        <v>1337</v>
      </c>
      <c r="H113" s="275">
        <v>46264</v>
      </c>
      <c r="I113" s="136">
        <v>46309</v>
      </c>
      <c r="J113" s="146"/>
      <c r="K113" s="135"/>
      <c r="L113" s="280" t="s">
        <v>1398</v>
      </c>
      <c r="M113" s="228"/>
    </row>
    <row r="114" spans="2:13" s="40" customFormat="1" ht="19.5" customHeight="1">
      <c r="B114" s="1048" t="s">
        <v>167</v>
      </c>
      <c r="C114" s="1049"/>
      <c r="D114" s="1011" t="s">
        <v>1351</v>
      </c>
      <c r="E114" s="1012"/>
      <c r="F114" s="1012"/>
      <c r="G114" s="1012"/>
      <c r="H114" s="1012"/>
      <c r="I114" s="1012"/>
      <c r="J114" s="1012"/>
      <c r="K114" s="1012"/>
      <c r="L114" s="1013"/>
    </row>
    <row r="115" spans="2:13" s="40" customFormat="1" ht="19.5" customHeight="1">
      <c r="B115" s="1050"/>
      <c r="C115" s="1051"/>
      <c r="D115" s="1017"/>
      <c r="E115" s="1018"/>
      <c r="F115" s="1018"/>
      <c r="G115" s="1018"/>
      <c r="H115" s="1018"/>
      <c r="I115" s="1018"/>
      <c r="J115" s="1018"/>
      <c r="K115" s="1018"/>
      <c r="L115" s="1019"/>
    </row>
    <row r="116" spans="2:13" s="40" customFormat="1">
      <c r="I116" s="73"/>
      <c r="J116" s="73"/>
    </row>
    <row r="117" spans="2:13" s="40" customFormat="1">
      <c r="I117" s="73"/>
      <c r="J117" s="73"/>
    </row>
    <row r="118" spans="2:13" s="40" customFormat="1">
      <c r="I118" s="73"/>
      <c r="J118" s="73"/>
    </row>
    <row r="119" spans="2:13" s="40" customFormat="1">
      <c r="I119" s="73"/>
      <c r="J119" s="73"/>
    </row>
    <row r="120" spans="2:13" s="40" customFormat="1">
      <c r="I120" s="73"/>
      <c r="J120" s="73"/>
    </row>
    <row r="121" spans="2:13" s="40" customFormat="1">
      <c r="I121" s="73"/>
      <c r="J121" s="73"/>
    </row>
    <row r="122" spans="2:13" s="40" customFormat="1">
      <c r="I122" s="73"/>
      <c r="J122" s="73"/>
    </row>
    <row r="123" spans="2:13" s="40" customFormat="1">
      <c r="I123" s="73"/>
      <c r="J123" s="73"/>
    </row>
    <row r="124" spans="2:13" s="40" customFormat="1">
      <c r="I124" s="73"/>
      <c r="J124" s="73"/>
    </row>
    <row r="125" spans="2:13" s="40" customFormat="1">
      <c r="I125" s="73"/>
      <c r="J125" s="73"/>
    </row>
    <row r="126" spans="2:13" s="40" customFormat="1">
      <c r="I126" s="73"/>
      <c r="J126" s="73"/>
    </row>
    <row r="127" spans="2:13" s="40" customFormat="1">
      <c r="I127" s="73"/>
      <c r="J127" s="73"/>
    </row>
    <row r="128" spans="2:13" s="40" customFormat="1">
      <c r="I128" s="73"/>
      <c r="J128" s="73"/>
    </row>
    <row r="129" spans="9:10" s="40" customFormat="1">
      <c r="I129" s="73"/>
      <c r="J129" s="73"/>
    </row>
    <row r="130" spans="9:10" s="40" customFormat="1">
      <c r="I130" s="73"/>
      <c r="J130" s="73"/>
    </row>
    <row r="131" spans="9:10" s="40" customFormat="1">
      <c r="I131" s="73"/>
      <c r="J131" s="73"/>
    </row>
    <row r="132" spans="9:10" s="40" customFormat="1">
      <c r="I132" s="73"/>
      <c r="J132" s="73"/>
    </row>
    <row r="133" spans="9:10" s="40" customFormat="1">
      <c r="I133" s="73"/>
      <c r="J133" s="73"/>
    </row>
    <row r="134" spans="9:10" s="40" customFormat="1">
      <c r="I134" s="73"/>
      <c r="J134" s="73"/>
    </row>
    <row r="135" spans="9:10" s="40" customFormat="1">
      <c r="I135" s="73"/>
      <c r="J135" s="73"/>
    </row>
    <row r="136" spans="9:10" s="40" customFormat="1">
      <c r="I136" s="73"/>
      <c r="J136" s="73"/>
    </row>
    <row r="137" spans="9:10" s="40" customFormat="1">
      <c r="I137" s="73"/>
      <c r="J137" s="73"/>
    </row>
    <row r="138" spans="9:10" s="40" customFormat="1">
      <c r="I138" s="73"/>
      <c r="J138" s="73"/>
    </row>
    <row r="139" spans="9:10" s="40" customFormat="1">
      <c r="I139" s="73"/>
      <c r="J139" s="73"/>
    </row>
    <row r="140" spans="9:10" s="40" customFormat="1">
      <c r="I140" s="73"/>
      <c r="J140" s="73"/>
    </row>
    <row r="141" spans="9:10" s="40" customFormat="1">
      <c r="I141" s="73"/>
      <c r="J141" s="73"/>
    </row>
    <row r="142" spans="9:10" s="40" customFormat="1">
      <c r="I142" s="73"/>
      <c r="J142" s="73"/>
    </row>
    <row r="143" spans="9:10" s="40" customFormat="1">
      <c r="I143" s="73"/>
      <c r="J143" s="73"/>
    </row>
    <row r="144" spans="9:10" s="40" customFormat="1">
      <c r="I144" s="73"/>
      <c r="J144" s="73"/>
    </row>
    <row r="145" spans="9:10" s="40" customFormat="1">
      <c r="I145" s="73"/>
      <c r="J145" s="73"/>
    </row>
    <row r="146" spans="9:10" s="40" customFormat="1">
      <c r="I146" s="73"/>
      <c r="J146" s="73"/>
    </row>
    <row r="147" spans="9:10" s="40" customFormat="1">
      <c r="I147" s="73"/>
      <c r="J147" s="73"/>
    </row>
    <row r="148" spans="9:10" s="40" customFormat="1">
      <c r="I148" s="73"/>
      <c r="J148" s="73"/>
    </row>
    <row r="149" spans="9:10" s="40" customFormat="1">
      <c r="I149" s="73"/>
      <c r="J149" s="73"/>
    </row>
    <row r="150" spans="9:10" s="40" customFormat="1">
      <c r="I150" s="73"/>
      <c r="J150" s="73"/>
    </row>
    <row r="151" spans="9:10" s="40" customFormat="1">
      <c r="I151" s="73"/>
      <c r="J151" s="73"/>
    </row>
    <row r="152" spans="9:10" s="40" customFormat="1">
      <c r="I152" s="73"/>
      <c r="J152" s="73"/>
    </row>
    <row r="153" spans="9:10" s="40" customFormat="1">
      <c r="I153" s="73"/>
      <c r="J153" s="73"/>
    </row>
    <row r="154" spans="9:10" s="40" customFormat="1">
      <c r="I154" s="73"/>
      <c r="J154" s="73"/>
    </row>
    <row r="155" spans="9:10" s="40" customFormat="1">
      <c r="I155" s="73"/>
      <c r="J155" s="73"/>
    </row>
    <row r="156" spans="9:10" s="40" customFormat="1">
      <c r="I156" s="73"/>
      <c r="J156" s="73"/>
    </row>
    <row r="157" spans="9:10" s="40" customFormat="1">
      <c r="I157" s="73"/>
      <c r="J157" s="73"/>
    </row>
    <row r="158" spans="9:10" s="40" customFormat="1">
      <c r="I158" s="73"/>
      <c r="J158" s="73"/>
    </row>
    <row r="159" spans="9:10" s="40" customFormat="1">
      <c r="I159" s="73"/>
      <c r="J159" s="73"/>
    </row>
    <row r="160" spans="9:10" s="40" customFormat="1">
      <c r="I160" s="73"/>
      <c r="J160" s="73"/>
    </row>
    <row r="161" spans="9:10" s="40" customFormat="1">
      <c r="I161" s="73"/>
      <c r="J161" s="73"/>
    </row>
    <row r="162" spans="9:10" s="40" customFormat="1">
      <c r="I162" s="73"/>
      <c r="J162" s="73"/>
    </row>
    <row r="163" spans="9:10" s="40" customFormat="1">
      <c r="I163" s="73"/>
      <c r="J163" s="73"/>
    </row>
    <row r="164" spans="9:10" s="40" customFormat="1">
      <c r="I164" s="73"/>
      <c r="J164" s="73"/>
    </row>
    <row r="165" spans="9:10" s="40" customFormat="1">
      <c r="I165" s="73"/>
      <c r="J165" s="73"/>
    </row>
    <row r="166" spans="9:10" s="40" customFormat="1">
      <c r="I166" s="73"/>
      <c r="J166" s="73"/>
    </row>
    <row r="167" spans="9:10" s="40" customFormat="1">
      <c r="I167" s="73"/>
      <c r="J167" s="73"/>
    </row>
    <row r="168" spans="9:10" s="40" customFormat="1">
      <c r="I168" s="73"/>
      <c r="J168" s="73"/>
    </row>
    <row r="169" spans="9:10" s="40" customFormat="1">
      <c r="I169" s="73"/>
      <c r="J169" s="73"/>
    </row>
    <row r="170" spans="9:10" s="40" customFormat="1">
      <c r="I170" s="73"/>
      <c r="J170" s="73"/>
    </row>
    <row r="171" spans="9:10" s="40" customFormat="1">
      <c r="I171" s="73"/>
      <c r="J171" s="73"/>
    </row>
    <row r="172" spans="9:10" s="40" customFormat="1">
      <c r="I172" s="73"/>
      <c r="J172" s="73"/>
    </row>
    <row r="173" spans="9:10" s="40" customFormat="1">
      <c r="I173" s="73"/>
      <c r="J173" s="73"/>
    </row>
    <row r="174" spans="9:10" s="40" customFormat="1">
      <c r="I174" s="73"/>
      <c r="J174" s="73"/>
    </row>
    <row r="175" spans="9:10" s="40" customFormat="1">
      <c r="I175" s="73"/>
      <c r="J175" s="73"/>
    </row>
    <row r="176" spans="9:10" s="40" customFormat="1">
      <c r="I176" s="73"/>
      <c r="J176" s="73"/>
    </row>
    <row r="177" spans="9:10" s="40" customFormat="1">
      <c r="I177" s="73"/>
      <c r="J177" s="73"/>
    </row>
    <row r="178" spans="9:10" s="40" customFormat="1">
      <c r="I178" s="73"/>
      <c r="J178" s="73"/>
    </row>
    <row r="179" spans="9:10" s="40" customFormat="1">
      <c r="I179" s="73"/>
      <c r="J179" s="73"/>
    </row>
    <row r="180" spans="9:10" s="40" customFormat="1">
      <c r="I180" s="73"/>
      <c r="J180" s="73"/>
    </row>
    <row r="181" spans="9:10" s="40" customFormat="1">
      <c r="I181" s="73"/>
      <c r="J181" s="73"/>
    </row>
    <row r="182" spans="9:10" s="40" customFormat="1">
      <c r="I182" s="73"/>
      <c r="J182" s="73"/>
    </row>
    <row r="183" spans="9:10" s="40" customFormat="1">
      <c r="I183" s="73"/>
      <c r="J183" s="73"/>
    </row>
    <row r="184" spans="9:10" s="40" customFormat="1">
      <c r="I184" s="73"/>
      <c r="J184" s="73"/>
    </row>
    <row r="185" spans="9:10" s="40" customFormat="1">
      <c r="I185" s="73"/>
      <c r="J185" s="73"/>
    </row>
    <row r="186" spans="9:10" s="40" customFormat="1">
      <c r="I186" s="73"/>
      <c r="J186" s="73"/>
    </row>
    <row r="187" spans="9:10" s="40" customFormat="1">
      <c r="I187" s="73"/>
      <c r="J187" s="73"/>
    </row>
    <row r="188" spans="9:10" s="40" customFormat="1">
      <c r="I188" s="73"/>
      <c r="J188" s="73"/>
    </row>
    <row r="189" spans="9:10" s="40" customFormat="1">
      <c r="I189" s="73"/>
      <c r="J189" s="73"/>
    </row>
    <row r="190" spans="9:10" s="40" customFormat="1">
      <c r="I190" s="73"/>
      <c r="J190" s="73"/>
    </row>
    <row r="191" spans="9:10" s="40" customFormat="1">
      <c r="I191" s="73"/>
      <c r="J191" s="73"/>
    </row>
    <row r="192" spans="9:10" s="40" customFormat="1">
      <c r="I192" s="73"/>
      <c r="J192" s="73"/>
    </row>
    <row r="193" spans="9:10" s="40" customFormat="1">
      <c r="I193" s="73"/>
      <c r="J193" s="73"/>
    </row>
    <row r="194" spans="9:10" s="40" customFormat="1">
      <c r="I194" s="73"/>
      <c r="J194" s="73"/>
    </row>
    <row r="195" spans="9:10" s="40" customFormat="1">
      <c r="I195" s="73"/>
      <c r="J195" s="73"/>
    </row>
    <row r="196" spans="9:10" s="40" customFormat="1">
      <c r="I196" s="73"/>
      <c r="J196" s="73"/>
    </row>
    <row r="197" spans="9:10" s="40" customFormat="1">
      <c r="I197" s="73"/>
      <c r="J197" s="73"/>
    </row>
    <row r="198" spans="9:10" s="40" customFormat="1">
      <c r="I198" s="73"/>
      <c r="J198" s="73"/>
    </row>
    <row r="199" spans="9:10" s="40" customFormat="1">
      <c r="I199" s="73"/>
      <c r="J199" s="73"/>
    </row>
    <row r="200" spans="9:10" s="40" customFormat="1">
      <c r="I200" s="73"/>
      <c r="J200" s="73"/>
    </row>
    <row r="201" spans="9:10" s="40" customFormat="1">
      <c r="I201" s="73"/>
      <c r="J201" s="73"/>
    </row>
    <row r="202" spans="9:10" s="40" customFormat="1">
      <c r="I202" s="73"/>
      <c r="J202" s="73"/>
    </row>
    <row r="203" spans="9:10" s="40" customFormat="1">
      <c r="I203" s="73"/>
      <c r="J203" s="73"/>
    </row>
    <row r="204" spans="9:10" s="40" customFormat="1">
      <c r="I204" s="73"/>
      <c r="J204" s="73"/>
    </row>
    <row r="205" spans="9:10" s="40" customFormat="1">
      <c r="I205" s="73"/>
      <c r="J205" s="73"/>
    </row>
    <row r="206" spans="9:10" s="40" customFormat="1">
      <c r="I206" s="73"/>
      <c r="J206" s="73"/>
    </row>
    <row r="207" spans="9:10" s="40" customFormat="1">
      <c r="I207" s="73"/>
      <c r="J207" s="73"/>
    </row>
    <row r="208" spans="9:10" s="40" customFormat="1">
      <c r="I208" s="73"/>
      <c r="J208" s="73"/>
    </row>
    <row r="209" spans="9:10" s="40" customFormat="1">
      <c r="I209" s="73"/>
      <c r="J209" s="73"/>
    </row>
    <row r="210" spans="9:10" s="40" customFormat="1">
      <c r="I210" s="73"/>
      <c r="J210" s="73"/>
    </row>
    <row r="211" spans="9:10" s="40" customFormat="1">
      <c r="I211" s="73"/>
      <c r="J211" s="73"/>
    </row>
    <row r="212" spans="9:10" s="40" customFormat="1">
      <c r="I212" s="73"/>
      <c r="J212" s="73"/>
    </row>
    <row r="213" spans="9:10" s="40" customFormat="1">
      <c r="I213" s="73"/>
      <c r="J213" s="73"/>
    </row>
    <row r="214" spans="9:10" s="40" customFormat="1">
      <c r="I214" s="73"/>
      <c r="J214" s="73"/>
    </row>
    <row r="215" spans="9:10" s="40" customFormat="1">
      <c r="I215" s="73"/>
      <c r="J215" s="73"/>
    </row>
    <row r="216" spans="9:10" s="40" customFormat="1">
      <c r="I216" s="73"/>
      <c r="J216" s="73"/>
    </row>
    <row r="217" spans="9:10" s="40" customFormat="1">
      <c r="I217" s="73"/>
      <c r="J217" s="73"/>
    </row>
    <row r="218" spans="9:10" s="40" customFormat="1">
      <c r="I218" s="73"/>
      <c r="J218" s="73"/>
    </row>
    <row r="219" spans="9:10" s="40" customFormat="1">
      <c r="I219" s="73"/>
      <c r="J219" s="73"/>
    </row>
    <row r="220" spans="9:10" s="40" customFormat="1">
      <c r="I220" s="73"/>
      <c r="J220" s="73"/>
    </row>
    <row r="221" spans="9:10" s="40" customFormat="1">
      <c r="I221" s="73"/>
      <c r="J221" s="73"/>
    </row>
    <row r="222" spans="9:10" s="40" customFormat="1">
      <c r="I222" s="73"/>
      <c r="J222" s="73"/>
    </row>
    <row r="223" spans="9:10" s="40" customFormat="1">
      <c r="I223" s="73"/>
      <c r="J223" s="73"/>
    </row>
    <row r="224" spans="9:10" s="40" customFormat="1">
      <c r="I224" s="73"/>
      <c r="J224" s="73"/>
    </row>
    <row r="225" spans="9:10" s="40" customFormat="1">
      <c r="I225" s="73"/>
      <c r="J225" s="73"/>
    </row>
    <row r="226" spans="9:10" s="40" customFormat="1">
      <c r="I226" s="73"/>
      <c r="J226" s="73"/>
    </row>
    <row r="227" spans="9:10" s="40" customFormat="1">
      <c r="I227" s="73"/>
      <c r="J227" s="73"/>
    </row>
    <row r="228" spans="9:10" s="40" customFormat="1">
      <c r="I228" s="73"/>
      <c r="J228" s="73"/>
    </row>
    <row r="229" spans="9:10" s="40" customFormat="1">
      <c r="I229" s="73"/>
      <c r="J229" s="73"/>
    </row>
    <row r="230" spans="9:10" s="40" customFormat="1">
      <c r="I230" s="73"/>
      <c r="J230" s="73"/>
    </row>
    <row r="241" spans="5:5" ht="21">
      <c r="E241" s="190"/>
    </row>
  </sheetData>
  <mergeCells count="82">
    <mergeCell ref="B14:L14"/>
    <mergeCell ref="B6:L6"/>
    <mergeCell ref="B7:L7"/>
    <mergeCell ref="B8:L8"/>
    <mergeCell ref="B9:C12"/>
    <mergeCell ref="D9:L12"/>
    <mergeCell ref="B16:C16"/>
    <mergeCell ref="I16:K16"/>
    <mergeCell ref="B17:C19"/>
    <mergeCell ref="I17:K17"/>
    <mergeCell ref="I18:K18"/>
    <mergeCell ref="I19:K19"/>
    <mergeCell ref="B20:C21"/>
    <mergeCell ref="D20:L21"/>
    <mergeCell ref="B23:C23"/>
    <mergeCell ref="I23:K23"/>
    <mergeCell ref="B24:C26"/>
    <mergeCell ref="I24:K24"/>
    <mergeCell ref="I25:K25"/>
    <mergeCell ref="I26:K26"/>
    <mergeCell ref="B41:C42"/>
    <mergeCell ref="D41:L42"/>
    <mergeCell ref="B27:C28"/>
    <mergeCell ref="D27:L28"/>
    <mergeCell ref="B30:C30"/>
    <mergeCell ref="I30:J30"/>
    <mergeCell ref="B31:C33"/>
    <mergeCell ref="I31:J31"/>
    <mergeCell ref="I32:J32"/>
    <mergeCell ref="I33:J33"/>
    <mergeCell ref="B34:C35"/>
    <mergeCell ref="D34:L35"/>
    <mergeCell ref="K36:L36"/>
    <mergeCell ref="B37:C37"/>
    <mergeCell ref="B38:C40"/>
    <mergeCell ref="B55:C58"/>
    <mergeCell ref="B44:C44"/>
    <mergeCell ref="I44:K44"/>
    <mergeCell ref="B45:C47"/>
    <mergeCell ref="B48:C49"/>
    <mergeCell ref="D48:L49"/>
    <mergeCell ref="B50:L50"/>
    <mergeCell ref="B51:L51"/>
    <mergeCell ref="B52:C52"/>
    <mergeCell ref="D52:L52"/>
    <mergeCell ref="B54:C54"/>
    <mergeCell ref="I54:K54"/>
    <mergeCell ref="B59:C60"/>
    <mergeCell ref="D59:L60"/>
    <mergeCell ref="B62:C62"/>
    <mergeCell ref="B63:C66"/>
    <mergeCell ref="B67:C68"/>
    <mergeCell ref="D67:L68"/>
    <mergeCell ref="B70:C70"/>
    <mergeCell ref="B71:C74"/>
    <mergeCell ref="B75:C76"/>
    <mergeCell ref="D75:L76"/>
    <mergeCell ref="B78:C78"/>
    <mergeCell ref="I78:K78"/>
    <mergeCell ref="B98:C99"/>
    <mergeCell ref="D98:L99"/>
    <mergeCell ref="B79:C81"/>
    <mergeCell ref="B82:C83"/>
    <mergeCell ref="D82:L83"/>
    <mergeCell ref="B85:C85"/>
    <mergeCell ref="I85:K85"/>
    <mergeCell ref="B86:C89"/>
    <mergeCell ref="B90:C91"/>
    <mergeCell ref="D90:L91"/>
    <mergeCell ref="B93:C93"/>
    <mergeCell ref="I93:K93"/>
    <mergeCell ref="B94:C97"/>
    <mergeCell ref="B110:C113"/>
    <mergeCell ref="B114:C115"/>
    <mergeCell ref="D114:L115"/>
    <mergeCell ref="B101:C101"/>
    <mergeCell ref="I101:K101"/>
    <mergeCell ref="B102:C105"/>
    <mergeCell ref="B106:C107"/>
    <mergeCell ref="D106:L107"/>
    <mergeCell ref="B109:C109"/>
    <mergeCell ref="I109:K109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28" orientation="portrait" r:id="rId1"/>
  <rowBreaks count="1" manualBreakCount="1">
    <brk id="4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4:S230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9" width="11.8984375" hidden="1" customWidth="1"/>
    <col min="10" max="10" width="20.59765625" customWidth="1"/>
    <col min="11" max="11" width="14.59765625" customWidth="1"/>
    <col min="12" max="12" width="11.5" bestFit="1" customWidth="1"/>
    <col min="16" max="16" width="49.69921875" customWidth="1"/>
  </cols>
  <sheetData>
    <row r="4" spans="2:19">
      <c r="E4" s="77" t="s">
        <v>468</v>
      </c>
    </row>
    <row r="6" spans="2:19">
      <c r="B6" s="808" t="s">
        <v>469</v>
      </c>
      <c r="C6" s="808"/>
      <c r="D6" s="808"/>
      <c r="E6" s="808"/>
      <c r="F6" s="808"/>
      <c r="G6" s="808"/>
      <c r="H6" s="808"/>
      <c r="I6" s="808"/>
      <c r="J6" s="808"/>
      <c r="K6" s="808"/>
      <c r="L6" s="249"/>
    </row>
    <row r="7" spans="2:19">
      <c r="B7" s="809" t="s">
        <v>470</v>
      </c>
      <c r="C7" s="809"/>
      <c r="D7" s="809"/>
      <c r="E7" s="809"/>
      <c r="F7" s="809"/>
      <c r="G7" s="809"/>
      <c r="H7" s="809"/>
      <c r="I7" s="809"/>
      <c r="J7" s="809"/>
      <c r="K7" s="809"/>
      <c r="L7" s="250"/>
    </row>
    <row r="8" spans="2:19" s="40" customFormat="1" ht="25.2">
      <c r="B8" s="939" t="s">
        <v>1403</v>
      </c>
      <c r="C8" s="939"/>
      <c r="D8" s="939"/>
      <c r="E8" s="939"/>
      <c r="F8" s="939"/>
      <c r="G8" s="939"/>
      <c r="H8" s="939"/>
      <c r="I8" s="939"/>
      <c r="J8" s="939"/>
      <c r="K8" s="939"/>
    </row>
    <row r="9" spans="2:19" s="40" customFormat="1" ht="33" customHeight="1">
      <c r="B9" s="1103" t="s">
        <v>1404</v>
      </c>
      <c r="C9" s="1104"/>
      <c r="D9" s="1109" t="s">
        <v>1405</v>
      </c>
      <c r="E9" s="1110"/>
      <c r="F9" s="1110"/>
      <c r="G9" s="1110"/>
      <c r="H9" s="1110"/>
      <c r="I9" s="1110"/>
      <c r="J9" s="1110"/>
      <c r="K9" s="1111"/>
    </row>
    <row r="10" spans="2:19" s="40" customFormat="1" ht="33" customHeight="1">
      <c r="B10" s="1105"/>
      <c r="C10" s="1106"/>
      <c r="D10" s="1112"/>
      <c r="E10" s="1113"/>
      <c r="F10" s="1113"/>
      <c r="G10" s="1113"/>
      <c r="H10" s="1113"/>
      <c r="I10" s="1113"/>
      <c r="J10" s="1113"/>
      <c r="K10" s="1114"/>
    </row>
    <row r="11" spans="2:19" s="40" customFormat="1" ht="91.5" customHeight="1">
      <c r="B11" s="1107"/>
      <c r="C11" s="1108"/>
      <c r="D11" s="1115"/>
      <c r="E11" s="1116"/>
      <c r="F11" s="1116"/>
      <c r="G11" s="1116"/>
      <c r="H11" s="1116"/>
      <c r="I11" s="1116"/>
      <c r="J11" s="1116"/>
      <c r="K11" s="1117"/>
    </row>
    <row r="12" spans="2:19" s="40" customFormat="1" ht="16.5" customHeight="1">
      <c r="B12" s="359"/>
      <c r="C12" s="359"/>
      <c r="D12" s="359"/>
      <c r="E12" s="359"/>
      <c r="F12" s="359"/>
      <c r="G12" s="359"/>
      <c r="H12" s="359"/>
      <c r="I12" s="359"/>
      <c r="J12" s="359"/>
      <c r="K12" s="359"/>
    </row>
    <row r="13" spans="2:19" s="40" customFormat="1" ht="20.25" customHeight="1">
      <c r="B13" s="911" t="s">
        <v>1406</v>
      </c>
      <c r="C13" s="911"/>
      <c r="D13" s="911"/>
      <c r="E13" s="911"/>
      <c r="F13" s="911"/>
      <c r="G13" s="911"/>
      <c r="H13" s="911"/>
      <c r="I13" s="911"/>
      <c r="J13" s="911"/>
      <c r="K13" s="911"/>
      <c r="P13" s="360"/>
      <c r="Q13" s="360"/>
      <c r="R13" s="360"/>
      <c r="S13" s="360"/>
    </row>
    <row r="14" spans="2:19" s="40" customFormat="1" ht="20.25" customHeight="1">
      <c r="B14" s="901" t="s">
        <v>1407</v>
      </c>
      <c r="C14" s="901"/>
      <c r="D14" s="901"/>
      <c r="E14" s="901"/>
      <c r="F14" s="901"/>
      <c r="G14" s="901"/>
      <c r="H14" s="901"/>
      <c r="I14" s="901"/>
      <c r="J14" s="901"/>
      <c r="K14" s="901"/>
      <c r="M14" s="97"/>
      <c r="P14" s="360"/>
      <c r="Q14" s="360"/>
      <c r="R14" s="360"/>
      <c r="S14" s="360"/>
    </row>
    <row r="15" spans="2:19" s="40" customFormat="1" ht="20.25" customHeight="1">
      <c r="B15" s="891" t="s">
        <v>164</v>
      </c>
      <c r="C15" s="891"/>
      <c r="D15" s="377" t="s">
        <v>172</v>
      </c>
      <c r="E15" s="377" t="s">
        <v>168</v>
      </c>
      <c r="F15" s="377" t="s">
        <v>169</v>
      </c>
      <c r="G15" s="377" t="s">
        <v>165</v>
      </c>
      <c r="H15" s="377" t="s">
        <v>166</v>
      </c>
      <c r="I15" s="377"/>
      <c r="J15" s="377" t="s">
        <v>1408</v>
      </c>
      <c r="K15" s="377" t="s">
        <v>173</v>
      </c>
      <c r="P15" s="360"/>
      <c r="Q15" s="360"/>
      <c r="R15" s="360"/>
      <c r="S15" s="360"/>
    </row>
    <row r="16" spans="2:19" s="40" customFormat="1" ht="25.2" customHeight="1">
      <c r="B16" s="877" t="s">
        <v>1409</v>
      </c>
      <c r="C16" s="1100"/>
      <c r="D16" s="191" t="s">
        <v>1410</v>
      </c>
      <c r="E16" s="125"/>
      <c r="F16" s="361"/>
      <c r="G16" s="361"/>
      <c r="H16" s="435">
        <v>46245</v>
      </c>
      <c r="I16" s="434"/>
      <c r="J16" s="435"/>
      <c r="K16" s="363" t="s">
        <v>471</v>
      </c>
      <c r="L16" s="172"/>
      <c r="M16" s="72"/>
      <c r="N16" s="72"/>
      <c r="P16" s="360"/>
      <c r="Q16" s="360"/>
      <c r="R16" s="360"/>
      <c r="S16" s="360"/>
    </row>
    <row r="17" spans="2:19" s="40" customFormat="1" ht="25.2" customHeight="1">
      <c r="B17" s="879"/>
      <c r="C17" s="1101"/>
      <c r="D17" s="191" t="s">
        <v>318</v>
      </c>
      <c r="E17" s="125"/>
      <c r="F17" s="361" t="s">
        <v>1127</v>
      </c>
      <c r="G17" s="361" t="s">
        <v>1083</v>
      </c>
      <c r="H17" s="435">
        <v>46252</v>
      </c>
      <c r="I17" s="434"/>
      <c r="J17" s="435" t="s">
        <v>1411</v>
      </c>
      <c r="K17" s="363" t="s">
        <v>471</v>
      </c>
      <c r="L17" s="172"/>
      <c r="M17" s="72"/>
      <c r="N17" s="72"/>
      <c r="P17" s="360"/>
      <c r="Q17" s="360"/>
      <c r="R17" s="360"/>
      <c r="S17" s="360"/>
    </row>
    <row r="18" spans="2:19" s="40" customFormat="1" ht="25.2" customHeight="1">
      <c r="B18" s="879"/>
      <c r="C18" s="1101"/>
      <c r="D18" s="191" t="s">
        <v>1412</v>
      </c>
      <c r="E18" s="125" t="s">
        <v>1413</v>
      </c>
      <c r="F18" s="361" t="s">
        <v>938</v>
      </c>
      <c r="G18" s="361" t="s">
        <v>1119</v>
      </c>
      <c r="H18" s="435">
        <v>46259</v>
      </c>
      <c r="I18" s="434"/>
      <c r="J18" s="435" t="s">
        <v>1414</v>
      </c>
      <c r="K18" s="363" t="s">
        <v>471</v>
      </c>
      <c r="L18" s="172"/>
      <c r="M18" s="72"/>
      <c r="N18" s="72"/>
      <c r="P18" s="1236"/>
      <c r="Q18" s="360"/>
      <c r="R18" s="360"/>
      <c r="S18" s="360"/>
    </row>
    <row r="19" spans="2:19" s="40" customFormat="1" ht="25.2" customHeight="1">
      <c r="B19" s="879"/>
      <c r="C19" s="1101"/>
      <c r="D19" s="191" t="s">
        <v>1415</v>
      </c>
      <c r="E19" s="125" t="s">
        <v>1416</v>
      </c>
      <c r="F19" s="361" t="s">
        <v>1417</v>
      </c>
      <c r="G19" s="361" t="s">
        <v>1418</v>
      </c>
      <c r="H19" s="435">
        <v>46266</v>
      </c>
      <c r="I19" s="434"/>
      <c r="J19" s="435" t="s">
        <v>1419</v>
      </c>
      <c r="K19" s="363" t="s">
        <v>471</v>
      </c>
      <c r="L19" s="173"/>
      <c r="M19" s="72"/>
      <c r="N19" s="72"/>
      <c r="P19" s="1236"/>
      <c r="Q19" s="360"/>
      <c r="R19" s="360"/>
      <c r="S19" s="360"/>
    </row>
    <row r="20" spans="2:19" s="40" customFormat="1" ht="25.2" customHeight="1">
      <c r="B20" s="879"/>
      <c r="C20" s="1101"/>
      <c r="D20" s="191" t="s">
        <v>318</v>
      </c>
      <c r="E20" s="125"/>
      <c r="F20" s="361"/>
      <c r="G20" s="361"/>
      <c r="H20" s="435">
        <v>46273</v>
      </c>
      <c r="I20" s="434"/>
      <c r="J20" s="435"/>
      <c r="K20" s="363" t="s">
        <v>471</v>
      </c>
      <c r="P20" s="360"/>
      <c r="Q20" s="360"/>
      <c r="R20" s="360"/>
      <c r="S20" s="360"/>
    </row>
    <row r="21" spans="2:19" s="40" customFormat="1" ht="20.25" customHeight="1">
      <c r="B21" s="893" t="s">
        <v>167</v>
      </c>
      <c r="C21" s="893"/>
      <c r="D21" s="1102" t="s">
        <v>1420</v>
      </c>
      <c r="E21" s="1102"/>
      <c r="F21" s="1102"/>
      <c r="G21" s="1102"/>
      <c r="H21" s="1102"/>
      <c r="I21" s="1102"/>
      <c r="J21" s="1102"/>
      <c r="K21" s="1102"/>
      <c r="L21" s="80"/>
    </row>
    <row r="22" spans="2:19" s="40" customFormat="1" ht="20.25" customHeight="1">
      <c r="B22" s="893"/>
      <c r="C22" s="893"/>
      <c r="D22" s="1102"/>
      <c r="E22" s="1102"/>
      <c r="F22" s="1102"/>
      <c r="G22" s="1102"/>
      <c r="H22" s="1102"/>
      <c r="I22" s="1102"/>
      <c r="J22" s="1102"/>
      <c r="K22" s="1102"/>
    </row>
    <row r="23" spans="2:19" s="218" customFormat="1" ht="20.25" customHeight="1">
      <c r="B23" s="227"/>
      <c r="C23" s="227"/>
      <c r="D23" s="375"/>
      <c r="E23" s="375"/>
      <c r="F23" s="375"/>
      <c r="G23" s="375"/>
      <c r="H23" s="375"/>
      <c r="I23" s="375"/>
      <c r="J23" s="375"/>
      <c r="K23" s="375"/>
    </row>
    <row r="24" spans="2:19" s="184" customFormat="1" ht="30" customHeight="1">
      <c r="B24" s="1237" t="s">
        <v>229</v>
      </c>
    </row>
    <row r="25" spans="2:19" s="185" customFormat="1" ht="20.25" customHeight="1">
      <c r="B25" s="185" t="s">
        <v>1421</v>
      </c>
    </row>
    <row r="26" spans="2:19" s="185" customFormat="1" ht="20.25" customHeight="1">
      <c r="B26" s="185" t="s">
        <v>1422</v>
      </c>
    </row>
    <row r="27" spans="2:19" s="185" customFormat="1" ht="20.25" customHeight="1">
      <c r="B27" s="185" t="s">
        <v>1423</v>
      </c>
    </row>
    <row r="28" spans="2:19" s="185" customFormat="1" ht="20.25" customHeight="1">
      <c r="B28" s="185" t="s">
        <v>1424</v>
      </c>
    </row>
    <row r="29" spans="2:19" s="185" customFormat="1" ht="20.25" customHeight="1">
      <c r="B29" s="185" t="s">
        <v>1425</v>
      </c>
    </row>
    <row r="30" spans="2:19" s="185" customFormat="1" ht="9" customHeight="1"/>
    <row r="31" spans="2:19" s="185" customFormat="1" ht="20.25" customHeight="1">
      <c r="B31" s="1238" t="s">
        <v>1426</v>
      </c>
      <c r="C31" s="186"/>
      <c r="D31" s="186"/>
      <c r="E31" s="186"/>
      <c r="F31" s="186"/>
      <c r="G31" s="186"/>
      <c r="H31" s="186"/>
    </row>
    <row r="32" spans="2:19" s="185" customFormat="1" ht="8.25" customHeight="1"/>
    <row r="33" spans="2:7" s="184" customFormat="1" ht="30" customHeight="1">
      <c r="B33" s="1237" t="s">
        <v>1427</v>
      </c>
    </row>
    <row r="34" spans="2:7" s="185" customFormat="1" ht="20.25" customHeight="1">
      <c r="B34" s="185" t="s">
        <v>472</v>
      </c>
    </row>
    <row r="35" spans="2:7" s="187" customFormat="1" ht="20.25" customHeight="1">
      <c r="B35" s="1239" t="s">
        <v>1428</v>
      </c>
    </row>
    <row r="36" spans="2:7" s="187" customFormat="1" ht="20.25" customHeight="1">
      <c r="B36" s="1239" t="s">
        <v>473</v>
      </c>
      <c r="C36" s="188"/>
      <c r="D36" s="188"/>
      <c r="E36" s="188"/>
      <c r="F36" s="188"/>
      <c r="G36" s="188"/>
    </row>
    <row r="37" spans="2:7" s="187" customFormat="1" ht="10.5" customHeight="1">
      <c r="B37" s="1239"/>
      <c r="C37" s="188"/>
      <c r="D37" s="188"/>
      <c r="E37" s="188"/>
      <c r="F37" s="188"/>
      <c r="G37" s="188"/>
    </row>
    <row r="38" spans="2:7" s="187" customFormat="1" ht="20.25" customHeight="1">
      <c r="B38" s="186" t="s">
        <v>1429</v>
      </c>
      <c r="C38" s="189"/>
      <c r="D38" s="189"/>
      <c r="E38" s="189"/>
    </row>
    <row r="39" spans="2:7" s="187" customFormat="1" ht="20.25" customHeight="1">
      <c r="B39" s="186" t="s">
        <v>1430</v>
      </c>
      <c r="C39" s="189"/>
      <c r="D39" s="189"/>
      <c r="E39" s="189"/>
    </row>
    <row r="40" spans="2:7" s="187" customFormat="1" ht="20.25" customHeight="1">
      <c r="B40" s="186" t="s">
        <v>1431</v>
      </c>
      <c r="C40" s="189"/>
      <c r="D40" s="189"/>
      <c r="E40" s="189"/>
    </row>
    <row r="41" spans="2:7" s="187" customFormat="1" ht="20.25" customHeight="1">
      <c r="B41" s="186" t="s">
        <v>1432</v>
      </c>
      <c r="C41" s="189"/>
      <c r="D41" s="189"/>
      <c r="E41" s="189"/>
    </row>
    <row r="42" spans="2:7" s="187" customFormat="1" ht="20.25" customHeight="1">
      <c r="B42" s="185" t="s">
        <v>1433</v>
      </c>
    </row>
    <row r="43" spans="2:7" s="187" customFormat="1" ht="20.25" customHeight="1">
      <c r="B43" s="185" t="s">
        <v>1434</v>
      </c>
    </row>
    <row r="44" spans="2:7" s="187" customFormat="1" ht="20.25" customHeight="1">
      <c r="B44" s="185" t="s">
        <v>1435</v>
      </c>
    </row>
    <row r="45" spans="2:7" s="187" customFormat="1" ht="19.2">
      <c r="B45" s="185" t="s">
        <v>1436</v>
      </c>
    </row>
    <row r="46" spans="2:7" s="187" customFormat="1" ht="9" customHeight="1">
      <c r="B46" s="185"/>
    </row>
    <row r="47" spans="2:7" s="187" customFormat="1" ht="19.2">
      <c r="B47" s="185" t="s">
        <v>1437</v>
      </c>
    </row>
    <row r="48" spans="2:7" s="187" customFormat="1" ht="19.2">
      <c r="B48" s="185" t="s">
        <v>1438</v>
      </c>
    </row>
    <row r="49" spans="2:2" s="40" customFormat="1" ht="19.2">
      <c r="B49" s="1240"/>
    </row>
    <row r="50" spans="2:2" s="40" customFormat="1"/>
    <row r="51" spans="2:2" s="40" customFormat="1"/>
    <row r="52" spans="2:2" s="40" customFormat="1"/>
    <row r="53" spans="2:2" s="40" customFormat="1"/>
    <row r="54" spans="2:2" s="40" customFormat="1"/>
    <row r="55" spans="2:2" s="40" customFormat="1"/>
    <row r="56" spans="2:2" s="40" customFormat="1"/>
    <row r="57" spans="2:2" s="40" customFormat="1"/>
    <row r="58" spans="2:2" s="40" customFormat="1"/>
    <row r="59" spans="2:2" s="40" customFormat="1"/>
    <row r="60" spans="2:2" s="40" customFormat="1"/>
    <row r="61" spans="2:2" s="40" customFormat="1"/>
    <row r="62" spans="2:2" s="40" customFormat="1"/>
    <row r="63" spans="2:2" s="40" customFormat="1"/>
    <row r="64" spans="2:2" s="40" customFormat="1"/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  <row r="95" s="40" customFormat="1"/>
    <row r="96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  <row r="135" s="40" customFormat="1"/>
    <row r="136" s="40" customFormat="1"/>
    <row r="137" s="40" customFormat="1"/>
    <row r="138" s="40" customFormat="1"/>
    <row r="139" s="40" customFormat="1"/>
    <row r="140" s="40" customFormat="1"/>
    <row r="141" s="40" customFormat="1"/>
    <row r="142" s="40" customFormat="1"/>
    <row r="143" s="40" customFormat="1"/>
    <row r="144" s="40" customFormat="1"/>
    <row r="145" s="40" customFormat="1"/>
    <row r="146" s="40" customFormat="1"/>
    <row r="147" s="40" customFormat="1"/>
    <row r="148" s="40" customFormat="1"/>
    <row r="149" s="40" customFormat="1"/>
    <row r="150" s="40" customFormat="1"/>
    <row r="151" s="40" customFormat="1"/>
    <row r="152" s="40" customFormat="1"/>
    <row r="153" s="40" customFormat="1"/>
    <row r="154" s="40" customFormat="1"/>
    <row r="155" s="40" customFormat="1"/>
    <row r="156" s="40" customFormat="1"/>
    <row r="157" s="40" customFormat="1"/>
    <row r="158" s="40" customFormat="1"/>
    <row r="159" s="40" customFormat="1"/>
    <row r="160" s="40" customFormat="1"/>
    <row r="161" s="40" customFormat="1"/>
    <row r="162" s="40" customFormat="1"/>
    <row r="163" s="40" customFormat="1"/>
    <row r="164" s="40" customFormat="1"/>
    <row r="165" s="40" customFormat="1"/>
    <row r="166" s="40" customFormat="1"/>
    <row r="167" s="40" customFormat="1"/>
    <row r="168" s="40" customFormat="1"/>
    <row r="169" s="40" customFormat="1"/>
    <row r="170" s="40" customFormat="1"/>
    <row r="171" s="40" customFormat="1"/>
    <row r="172" s="40" customFormat="1"/>
    <row r="173" s="40" customFormat="1"/>
    <row r="174" s="40" customFormat="1"/>
    <row r="175" s="40" customFormat="1"/>
    <row r="176" s="40" customFormat="1"/>
    <row r="177" s="40" customFormat="1"/>
    <row r="178" s="40" customFormat="1"/>
    <row r="179" s="40" customFormat="1"/>
    <row r="180" s="40" customFormat="1"/>
    <row r="181" s="40" customFormat="1"/>
    <row r="182" s="40" customFormat="1"/>
    <row r="183" s="40" customFormat="1"/>
    <row r="184" s="40" customFormat="1"/>
    <row r="185" s="40" customFormat="1"/>
    <row r="186" s="40" customFormat="1"/>
    <row r="187" s="40" customFormat="1"/>
    <row r="188" s="40" customFormat="1"/>
    <row r="189" s="40" customFormat="1"/>
    <row r="190" s="40" customFormat="1"/>
    <row r="191" s="40" customFormat="1"/>
    <row r="192" s="40" customFormat="1"/>
    <row r="193" s="40" customFormat="1"/>
    <row r="194" s="40" customFormat="1"/>
    <row r="195" s="40" customFormat="1"/>
    <row r="196" s="40" customFormat="1"/>
    <row r="197" s="40" customFormat="1"/>
    <row r="198" s="40" customFormat="1"/>
    <row r="199" s="40" customFormat="1"/>
    <row r="200" s="40" customFormat="1"/>
    <row r="201" s="40" customFormat="1"/>
    <row r="202" s="40" customFormat="1"/>
    <row r="203" s="40" customFormat="1"/>
    <row r="204" s="40" customFormat="1"/>
    <row r="205" s="40" customFormat="1"/>
    <row r="206" s="40" customFormat="1"/>
    <row r="207" s="40" customFormat="1"/>
    <row r="208" s="40" customFormat="1"/>
    <row r="209" s="40" customFormat="1"/>
    <row r="210" s="40" customFormat="1"/>
    <row r="211" s="40" customFormat="1"/>
    <row r="212" s="40" customFormat="1"/>
    <row r="213" s="40" customFormat="1"/>
    <row r="214" s="40" customFormat="1"/>
    <row r="215" s="40" customFormat="1"/>
    <row r="216" s="40" customFormat="1"/>
    <row r="217" s="40" customFormat="1"/>
    <row r="218" s="40" customFormat="1"/>
    <row r="219" s="40" customFormat="1"/>
    <row r="220" s="40" customFormat="1"/>
    <row r="221" s="40" customFormat="1"/>
    <row r="222" s="40" customFormat="1"/>
    <row r="223" s="40" customFormat="1"/>
    <row r="224" s="40" customFormat="1"/>
    <row r="225" s="40" customFormat="1"/>
    <row r="226" s="40" customFormat="1"/>
    <row r="227" s="40" customFormat="1"/>
    <row r="228" s="40" customFormat="1"/>
    <row r="229" s="40" customFormat="1"/>
    <row r="230" s="40" customFormat="1"/>
  </sheetData>
  <mergeCells count="11">
    <mergeCell ref="B13:K13"/>
    <mergeCell ref="B6:K6"/>
    <mergeCell ref="B7:K7"/>
    <mergeCell ref="B8:K8"/>
    <mergeCell ref="B9:C11"/>
    <mergeCell ref="D9:K11"/>
    <mergeCell ref="B14:K14"/>
    <mergeCell ref="B15:C15"/>
    <mergeCell ref="B16:C20"/>
    <mergeCell ref="B21:C22"/>
    <mergeCell ref="D21:K22"/>
  </mergeCells>
  <phoneticPr fontId="190" type="noConversion"/>
  <hyperlinks>
    <hyperlink ref="E4" r:id="rId1"/>
  </hyperlinks>
  <printOptions horizontalCentered="1"/>
  <pageMargins left="0.70866141732283472" right="0.70866141732283472" top="0.39370078740157483" bottom="0.39370078740157483" header="0.19685039370078741" footer="0.19685039370078741"/>
  <pageSetup paperSize="9" scale="58" fitToHeight="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6:M235"/>
  <sheetViews>
    <sheetView showGridLines="0" view="pageBreakPreview" zoomScale="90" zoomScaleNormal="8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2" width="12.3984375" customWidth="1"/>
    <col min="3" max="3" width="14.8984375" customWidth="1"/>
    <col min="4" max="4" width="25.59765625" customWidth="1"/>
    <col min="5" max="5" width="12.59765625" customWidth="1"/>
    <col min="6" max="6" width="12.5" customWidth="1"/>
    <col min="7" max="7" width="16" customWidth="1"/>
    <col min="8" max="8" width="12.59765625" customWidth="1"/>
    <col min="9" max="9" width="12.59765625" hidden="1" customWidth="1"/>
    <col min="10" max="10" width="20.59765625" customWidth="1"/>
    <col min="11" max="11" width="14.59765625" customWidth="1"/>
    <col min="12" max="12" width="11.5" style="170" bestFit="1" customWidth="1"/>
    <col min="13" max="13" width="14.09765625" bestFit="1" customWidth="1"/>
    <col min="249" max="249" width="1.8984375" customWidth="1"/>
    <col min="250" max="250" width="12.3984375" customWidth="1"/>
    <col min="251" max="251" width="12.8984375" customWidth="1"/>
    <col min="252" max="252" width="25.59765625" customWidth="1"/>
    <col min="253" max="253" width="12.59765625" customWidth="1"/>
    <col min="254" max="254" width="12.5" customWidth="1"/>
    <col min="255" max="256" width="12.59765625" customWidth="1"/>
    <col min="257" max="257" width="20.59765625" customWidth="1"/>
    <col min="258" max="258" width="14.59765625" customWidth="1"/>
    <col min="259" max="259" width="11.5" bestFit="1" customWidth="1"/>
    <col min="260" max="260" width="14.09765625" bestFit="1" customWidth="1"/>
    <col min="505" max="505" width="1.8984375" customWidth="1"/>
    <col min="506" max="506" width="12.3984375" customWidth="1"/>
    <col min="507" max="507" width="12.8984375" customWidth="1"/>
    <col min="508" max="508" width="25.59765625" customWidth="1"/>
    <col min="509" max="509" width="12.59765625" customWidth="1"/>
    <col min="510" max="510" width="12.5" customWidth="1"/>
    <col min="511" max="512" width="12.59765625" customWidth="1"/>
    <col min="513" max="513" width="20.59765625" customWidth="1"/>
    <col min="514" max="514" width="14.59765625" customWidth="1"/>
    <col min="515" max="515" width="11.5" bestFit="1" customWidth="1"/>
    <col min="516" max="516" width="14.09765625" bestFit="1" customWidth="1"/>
    <col min="761" max="761" width="1.8984375" customWidth="1"/>
    <col min="762" max="762" width="12.3984375" customWidth="1"/>
    <col min="763" max="763" width="12.8984375" customWidth="1"/>
    <col min="764" max="764" width="25.59765625" customWidth="1"/>
    <col min="765" max="765" width="12.59765625" customWidth="1"/>
    <col min="766" max="766" width="12.5" customWidth="1"/>
    <col min="767" max="768" width="12.59765625" customWidth="1"/>
    <col min="769" max="769" width="20.59765625" customWidth="1"/>
    <col min="770" max="770" width="14.59765625" customWidth="1"/>
    <col min="771" max="771" width="11.5" bestFit="1" customWidth="1"/>
    <col min="772" max="772" width="14.09765625" bestFit="1" customWidth="1"/>
    <col min="1017" max="1017" width="1.8984375" customWidth="1"/>
    <col min="1018" max="1018" width="12.3984375" customWidth="1"/>
    <col min="1019" max="1019" width="12.8984375" customWidth="1"/>
    <col min="1020" max="1020" width="25.59765625" customWidth="1"/>
    <col min="1021" max="1021" width="12.59765625" customWidth="1"/>
    <col min="1022" max="1022" width="12.5" customWidth="1"/>
    <col min="1023" max="1024" width="12.59765625" customWidth="1"/>
    <col min="1025" max="1025" width="20.59765625" customWidth="1"/>
    <col min="1026" max="1026" width="14.59765625" customWidth="1"/>
    <col min="1027" max="1027" width="11.5" bestFit="1" customWidth="1"/>
    <col min="1028" max="1028" width="14.09765625" bestFit="1" customWidth="1"/>
    <col min="1273" max="1273" width="1.8984375" customWidth="1"/>
    <col min="1274" max="1274" width="12.3984375" customWidth="1"/>
    <col min="1275" max="1275" width="12.8984375" customWidth="1"/>
    <col min="1276" max="1276" width="25.59765625" customWidth="1"/>
    <col min="1277" max="1277" width="12.59765625" customWidth="1"/>
    <col min="1278" max="1278" width="12.5" customWidth="1"/>
    <col min="1279" max="1280" width="12.59765625" customWidth="1"/>
    <col min="1281" max="1281" width="20.59765625" customWidth="1"/>
    <col min="1282" max="1282" width="14.59765625" customWidth="1"/>
    <col min="1283" max="1283" width="11.5" bestFit="1" customWidth="1"/>
    <col min="1284" max="1284" width="14.09765625" bestFit="1" customWidth="1"/>
    <col min="1529" max="1529" width="1.8984375" customWidth="1"/>
    <col min="1530" max="1530" width="12.3984375" customWidth="1"/>
    <col min="1531" max="1531" width="12.8984375" customWidth="1"/>
    <col min="1532" max="1532" width="25.59765625" customWidth="1"/>
    <col min="1533" max="1533" width="12.59765625" customWidth="1"/>
    <col min="1534" max="1534" width="12.5" customWidth="1"/>
    <col min="1535" max="1536" width="12.59765625" customWidth="1"/>
    <col min="1537" max="1537" width="20.59765625" customWidth="1"/>
    <col min="1538" max="1538" width="14.59765625" customWidth="1"/>
    <col min="1539" max="1539" width="11.5" bestFit="1" customWidth="1"/>
    <col min="1540" max="1540" width="14.09765625" bestFit="1" customWidth="1"/>
    <col min="1785" max="1785" width="1.8984375" customWidth="1"/>
    <col min="1786" max="1786" width="12.3984375" customWidth="1"/>
    <col min="1787" max="1787" width="12.8984375" customWidth="1"/>
    <col min="1788" max="1788" width="25.59765625" customWidth="1"/>
    <col min="1789" max="1789" width="12.59765625" customWidth="1"/>
    <col min="1790" max="1790" width="12.5" customWidth="1"/>
    <col min="1791" max="1792" width="12.59765625" customWidth="1"/>
    <col min="1793" max="1793" width="20.59765625" customWidth="1"/>
    <col min="1794" max="1794" width="14.59765625" customWidth="1"/>
    <col min="1795" max="1795" width="11.5" bestFit="1" customWidth="1"/>
    <col min="1796" max="1796" width="14.09765625" bestFit="1" customWidth="1"/>
    <col min="2041" max="2041" width="1.8984375" customWidth="1"/>
    <col min="2042" max="2042" width="12.3984375" customWidth="1"/>
    <col min="2043" max="2043" width="12.8984375" customWidth="1"/>
    <col min="2044" max="2044" width="25.59765625" customWidth="1"/>
    <col min="2045" max="2045" width="12.59765625" customWidth="1"/>
    <col min="2046" max="2046" width="12.5" customWidth="1"/>
    <col min="2047" max="2048" width="12.59765625" customWidth="1"/>
    <col min="2049" max="2049" width="20.59765625" customWidth="1"/>
    <col min="2050" max="2050" width="14.59765625" customWidth="1"/>
    <col min="2051" max="2051" width="11.5" bestFit="1" customWidth="1"/>
    <col min="2052" max="2052" width="14.09765625" bestFit="1" customWidth="1"/>
    <col min="2297" max="2297" width="1.8984375" customWidth="1"/>
    <col min="2298" max="2298" width="12.3984375" customWidth="1"/>
    <col min="2299" max="2299" width="12.8984375" customWidth="1"/>
    <col min="2300" max="2300" width="25.59765625" customWidth="1"/>
    <col min="2301" max="2301" width="12.59765625" customWidth="1"/>
    <col min="2302" max="2302" width="12.5" customWidth="1"/>
    <col min="2303" max="2304" width="12.59765625" customWidth="1"/>
    <col min="2305" max="2305" width="20.59765625" customWidth="1"/>
    <col min="2306" max="2306" width="14.59765625" customWidth="1"/>
    <col min="2307" max="2307" width="11.5" bestFit="1" customWidth="1"/>
    <col min="2308" max="2308" width="14.09765625" bestFit="1" customWidth="1"/>
    <col min="2553" max="2553" width="1.8984375" customWidth="1"/>
    <col min="2554" max="2554" width="12.3984375" customWidth="1"/>
    <col min="2555" max="2555" width="12.8984375" customWidth="1"/>
    <col min="2556" max="2556" width="25.59765625" customWidth="1"/>
    <col min="2557" max="2557" width="12.59765625" customWidth="1"/>
    <col min="2558" max="2558" width="12.5" customWidth="1"/>
    <col min="2559" max="2560" width="12.59765625" customWidth="1"/>
    <col min="2561" max="2561" width="20.59765625" customWidth="1"/>
    <col min="2562" max="2562" width="14.59765625" customWidth="1"/>
    <col min="2563" max="2563" width="11.5" bestFit="1" customWidth="1"/>
    <col min="2564" max="2564" width="14.09765625" bestFit="1" customWidth="1"/>
    <col min="2809" max="2809" width="1.8984375" customWidth="1"/>
    <col min="2810" max="2810" width="12.3984375" customWidth="1"/>
    <col min="2811" max="2811" width="12.8984375" customWidth="1"/>
    <col min="2812" max="2812" width="25.59765625" customWidth="1"/>
    <col min="2813" max="2813" width="12.59765625" customWidth="1"/>
    <col min="2814" max="2814" width="12.5" customWidth="1"/>
    <col min="2815" max="2816" width="12.59765625" customWidth="1"/>
    <col min="2817" max="2817" width="20.59765625" customWidth="1"/>
    <col min="2818" max="2818" width="14.59765625" customWidth="1"/>
    <col min="2819" max="2819" width="11.5" bestFit="1" customWidth="1"/>
    <col min="2820" max="2820" width="14.09765625" bestFit="1" customWidth="1"/>
    <col min="3065" max="3065" width="1.8984375" customWidth="1"/>
    <col min="3066" max="3066" width="12.3984375" customWidth="1"/>
    <col min="3067" max="3067" width="12.8984375" customWidth="1"/>
    <col min="3068" max="3068" width="25.59765625" customWidth="1"/>
    <col min="3069" max="3069" width="12.59765625" customWidth="1"/>
    <col min="3070" max="3070" width="12.5" customWidth="1"/>
    <col min="3071" max="3072" width="12.59765625" customWidth="1"/>
    <col min="3073" max="3073" width="20.59765625" customWidth="1"/>
    <col min="3074" max="3074" width="14.59765625" customWidth="1"/>
    <col min="3075" max="3075" width="11.5" bestFit="1" customWidth="1"/>
    <col min="3076" max="3076" width="14.09765625" bestFit="1" customWidth="1"/>
    <col min="3321" max="3321" width="1.8984375" customWidth="1"/>
    <col min="3322" max="3322" width="12.3984375" customWidth="1"/>
    <col min="3323" max="3323" width="12.8984375" customWidth="1"/>
    <col min="3324" max="3324" width="25.59765625" customWidth="1"/>
    <col min="3325" max="3325" width="12.59765625" customWidth="1"/>
    <col min="3326" max="3326" width="12.5" customWidth="1"/>
    <col min="3327" max="3328" width="12.59765625" customWidth="1"/>
    <col min="3329" max="3329" width="20.59765625" customWidth="1"/>
    <col min="3330" max="3330" width="14.59765625" customWidth="1"/>
    <col min="3331" max="3331" width="11.5" bestFit="1" customWidth="1"/>
    <col min="3332" max="3332" width="14.09765625" bestFit="1" customWidth="1"/>
    <col min="3577" max="3577" width="1.8984375" customWidth="1"/>
    <col min="3578" max="3578" width="12.3984375" customWidth="1"/>
    <col min="3579" max="3579" width="12.8984375" customWidth="1"/>
    <col min="3580" max="3580" width="25.59765625" customWidth="1"/>
    <col min="3581" max="3581" width="12.59765625" customWidth="1"/>
    <col min="3582" max="3582" width="12.5" customWidth="1"/>
    <col min="3583" max="3584" width="12.59765625" customWidth="1"/>
    <col min="3585" max="3585" width="20.59765625" customWidth="1"/>
    <col min="3586" max="3586" width="14.59765625" customWidth="1"/>
    <col min="3587" max="3587" width="11.5" bestFit="1" customWidth="1"/>
    <col min="3588" max="3588" width="14.09765625" bestFit="1" customWidth="1"/>
    <col min="3833" max="3833" width="1.8984375" customWidth="1"/>
    <col min="3834" max="3834" width="12.3984375" customWidth="1"/>
    <col min="3835" max="3835" width="12.8984375" customWidth="1"/>
    <col min="3836" max="3836" width="25.59765625" customWidth="1"/>
    <col min="3837" max="3837" width="12.59765625" customWidth="1"/>
    <col min="3838" max="3838" width="12.5" customWidth="1"/>
    <col min="3839" max="3840" width="12.59765625" customWidth="1"/>
    <col min="3841" max="3841" width="20.59765625" customWidth="1"/>
    <col min="3842" max="3842" width="14.59765625" customWidth="1"/>
    <col min="3843" max="3843" width="11.5" bestFit="1" customWidth="1"/>
    <col min="3844" max="3844" width="14.09765625" bestFit="1" customWidth="1"/>
    <col min="4089" max="4089" width="1.8984375" customWidth="1"/>
    <col min="4090" max="4090" width="12.3984375" customWidth="1"/>
    <col min="4091" max="4091" width="12.8984375" customWidth="1"/>
    <col min="4092" max="4092" width="25.59765625" customWidth="1"/>
    <col min="4093" max="4093" width="12.59765625" customWidth="1"/>
    <col min="4094" max="4094" width="12.5" customWidth="1"/>
    <col min="4095" max="4096" width="12.59765625" customWidth="1"/>
    <col min="4097" max="4097" width="20.59765625" customWidth="1"/>
    <col min="4098" max="4098" width="14.59765625" customWidth="1"/>
    <col min="4099" max="4099" width="11.5" bestFit="1" customWidth="1"/>
    <col min="4100" max="4100" width="14.09765625" bestFit="1" customWidth="1"/>
    <col min="4345" max="4345" width="1.8984375" customWidth="1"/>
    <col min="4346" max="4346" width="12.3984375" customWidth="1"/>
    <col min="4347" max="4347" width="12.8984375" customWidth="1"/>
    <col min="4348" max="4348" width="25.59765625" customWidth="1"/>
    <col min="4349" max="4349" width="12.59765625" customWidth="1"/>
    <col min="4350" max="4350" width="12.5" customWidth="1"/>
    <col min="4351" max="4352" width="12.59765625" customWidth="1"/>
    <col min="4353" max="4353" width="20.59765625" customWidth="1"/>
    <col min="4354" max="4354" width="14.59765625" customWidth="1"/>
    <col min="4355" max="4355" width="11.5" bestFit="1" customWidth="1"/>
    <col min="4356" max="4356" width="14.09765625" bestFit="1" customWidth="1"/>
    <col min="4601" max="4601" width="1.8984375" customWidth="1"/>
    <col min="4602" max="4602" width="12.3984375" customWidth="1"/>
    <col min="4603" max="4603" width="12.8984375" customWidth="1"/>
    <col min="4604" max="4604" width="25.59765625" customWidth="1"/>
    <col min="4605" max="4605" width="12.59765625" customWidth="1"/>
    <col min="4606" max="4606" width="12.5" customWidth="1"/>
    <col min="4607" max="4608" width="12.59765625" customWidth="1"/>
    <col min="4609" max="4609" width="20.59765625" customWidth="1"/>
    <col min="4610" max="4610" width="14.59765625" customWidth="1"/>
    <col min="4611" max="4611" width="11.5" bestFit="1" customWidth="1"/>
    <col min="4612" max="4612" width="14.09765625" bestFit="1" customWidth="1"/>
    <col min="4857" max="4857" width="1.8984375" customWidth="1"/>
    <col min="4858" max="4858" width="12.3984375" customWidth="1"/>
    <col min="4859" max="4859" width="12.8984375" customWidth="1"/>
    <col min="4860" max="4860" width="25.59765625" customWidth="1"/>
    <col min="4861" max="4861" width="12.59765625" customWidth="1"/>
    <col min="4862" max="4862" width="12.5" customWidth="1"/>
    <col min="4863" max="4864" width="12.59765625" customWidth="1"/>
    <col min="4865" max="4865" width="20.59765625" customWidth="1"/>
    <col min="4866" max="4866" width="14.59765625" customWidth="1"/>
    <col min="4867" max="4867" width="11.5" bestFit="1" customWidth="1"/>
    <col min="4868" max="4868" width="14.09765625" bestFit="1" customWidth="1"/>
    <col min="5113" max="5113" width="1.8984375" customWidth="1"/>
    <col min="5114" max="5114" width="12.3984375" customWidth="1"/>
    <col min="5115" max="5115" width="12.8984375" customWidth="1"/>
    <col min="5116" max="5116" width="25.59765625" customWidth="1"/>
    <col min="5117" max="5117" width="12.59765625" customWidth="1"/>
    <col min="5118" max="5118" width="12.5" customWidth="1"/>
    <col min="5119" max="5120" width="12.59765625" customWidth="1"/>
    <col min="5121" max="5121" width="20.59765625" customWidth="1"/>
    <col min="5122" max="5122" width="14.59765625" customWidth="1"/>
    <col min="5123" max="5123" width="11.5" bestFit="1" customWidth="1"/>
    <col min="5124" max="5124" width="14.09765625" bestFit="1" customWidth="1"/>
    <col min="5369" max="5369" width="1.8984375" customWidth="1"/>
    <col min="5370" max="5370" width="12.3984375" customWidth="1"/>
    <col min="5371" max="5371" width="12.8984375" customWidth="1"/>
    <col min="5372" max="5372" width="25.59765625" customWidth="1"/>
    <col min="5373" max="5373" width="12.59765625" customWidth="1"/>
    <col min="5374" max="5374" width="12.5" customWidth="1"/>
    <col min="5375" max="5376" width="12.59765625" customWidth="1"/>
    <col min="5377" max="5377" width="20.59765625" customWidth="1"/>
    <col min="5378" max="5378" width="14.59765625" customWidth="1"/>
    <col min="5379" max="5379" width="11.5" bestFit="1" customWidth="1"/>
    <col min="5380" max="5380" width="14.09765625" bestFit="1" customWidth="1"/>
    <col min="5625" max="5625" width="1.8984375" customWidth="1"/>
    <col min="5626" max="5626" width="12.3984375" customWidth="1"/>
    <col min="5627" max="5627" width="12.8984375" customWidth="1"/>
    <col min="5628" max="5628" width="25.59765625" customWidth="1"/>
    <col min="5629" max="5629" width="12.59765625" customWidth="1"/>
    <col min="5630" max="5630" width="12.5" customWidth="1"/>
    <col min="5631" max="5632" width="12.59765625" customWidth="1"/>
    <col min="5633" max="5633" width="20.59765625" customWidth="1"/>
    <col min="5634" max="5634" width="14.59765625" customWidth="1"/>
    <col min="5635" max="5635" width="11.5" bestFit="1" customWidth="1"/>
    <col min="5636" max="5636" width="14.09765625" bestFit="1" customWidth="1"/>
    <col min="5881" max="5881" width="1.8984375" customWidth="1"/>
    <col min="5882" max="5882" width="12.3984375" customWidth="1"/>
    <col min="5883" max="5883" width="12.8984375" customWidth="1"/>
    <col min="5884" max="5884" width="25.59765625" customWidth="1"/>
    <col min="5885" max="5885" width="12.59765625" customWidth="1"/>
    <col min="5886" max="5886" width="12.5" customWidth="1"/>
    <col min="5887" max="5888" width="12.59765625" customWidth="1"/>
    <col min="5889" max="5889" width="20.59765625" customWidth="1"/>
    <col min="5890" max="5890" width="14.59765625" customWidth="1"/>
    <col min="5891" max="5891" width="11.5" bestFit="1" customWidth="1"/>
    <col min="5892" max="5892" width="14.09765625" bestFit="1" customWidth="1"/>
    <col min="6137" max="6137" width="1.8984375" customWidth="1"/>
    <col min="6138" max="6138" width="12.3984375" customWidth="1"/>
    <col min="6139" max="6139" width="12.8984375" customWidth="1"/>
    <col min="6140" max="6140" width="25.59765625" customWidth="1"/>
    <col min="6141" max="6141" width="12.59765625" customWidth="1"/>
    <col min="6142" max="6142" width="12.5" customWidth="1"/>
    <col min="6143" max="6144" width="12.59765625" customWidth="1"/>
    <col min="6145" max="6145" width="20.59765625" customWidth="1"/>
    <col min="6146" max="6146" width="14.59765625" customWidth="1"/>
    <col min="6147" max="6147" width="11.5" bestFit="1" customWidth="1"/>
    <col min="6148" max="6148" width="14.09765625" bestFit="1" customWidth="1"/>
    <col min="6393" max="6393" width="1.8984375" customWidth="1"/>
    <col min="6394" max="6394" width="12.3984375" customWidth="1"/>
    <col min="6395" max="6395" width="12.8984375" customWidth="1"/>
    <col min="6396" max="6396" width="25.59765625" customWidth="1"/>
    <col min="6397" max="6397" width="12.59765625" customWidth="1"/>
    <col min="6398" max="6398" width="12.5" customWidth="1"/>
    <col min="6399" max="6400" width="12.59765625" customWidth="1"/>
    <col min="6401" max="6401" width="20.59765625" customWidth="1"/>
    <col min="6402" max="6402" width="14.59765625" customWidth="1"/>
    <col min="6403" max="6403" width="11.5" bestFit="1" customWidth="1"/>
    <col min="6404" max="6404" width="14.09765625" bestFit="1" customWidth="1"/>
    <col min="6649" max="6649" width="1.8984375" customWidth="1"/>
    <col min="6650" max="6650" width="12.3984375" customWidth="1"/>
    <col min="6651" max="6651" width="12.8984375" customWidth="1"/>
    <col min="6652" max="6652" width="25.59765625" customWidth="1"/>
    <col min="6653" max="6653" width="12.59765625" customWidth="1"/>
    <col min="6654" max="6654" width="12.5" customWidth="1"/>
    <col min="6655" max="6656" width="12.59765625" customWidth="1"/>
    <col min="6657" max="6657" width="20.59765625" customWidth="1"/>
    <col min="6658" max="6658" width="14.59765625" customWidth="1"/>
    <col min="6659" max="6659" width="11.5" bestFit="1" customWidth="1"/>
    <col min="6660" max="6660" width="14.09765625" bestFit="1" customWidth="1"/>
    <col min="6905" max="6905" width="1.8984375" customWidth="1"/>
    <col min="6906" max="6906" width="12.3984375" customWidth="1"/>
    <col min="6907" max="6907" width="12.8984375" customWidth="1"/>
    <col min="6908" max="6908" width="25.59765625" customWidth="1"/>
    <col min="6909" max="6909" width="12.59765625" customWidth="1"/>
    <col min="6910" max="6910" width="12.5" customWidth="1"/>
    <col min="6911" max="6912" width="12.59765625" customWidth="1"/>
    <col min="6913" max="6913" width="20.59765625" customWidth="1"/>
    <col min="6914" max="6914" width="14.59765625" customWidth="1"/>
    <col min="6915" max="6915" width="11.5" bestFit="1" customWidth="1"/>
    <col min="6916" max="6916" width="14.09765625" bestFit="1" customWidth="1"/>
    <col min="7161" max="7161" width="1.8984375" customWidth="1"/>
    <col min="7162" max="7162" width="12.3984375" customWidth="1"/>
    <col min="7163" max="7163" width="12.8984375" customWidth="1"/>
    <col min="7164" max="7164" width="25.59765625" customWidth="1"/>
    <col min="7165" max="7165" width="12.59765625" customWidth="1"/>
    <col min="7166" max="7166" width="12.5" customWidth="1"/>
    <col min="7167" max="7168" width="12.59765625" customWidth="1"/>
    <col min="7169" max="7169" width="20.59765625" customWidth="1"/>
    <col min="7170" max="7170" width="14.59765625" customWidth="1"/>
    <col min="7171" max="7171" width="11.5" bestFit="1" customWidth="1"/>
    <col min="7172" max="7172" width="14.09765625" bestFit="1" customWidth="1"/>
    <col min="7417" max="7417" width="1.8984375" customWidth="1"/>
    <col min="7418" max="7418" width="12.3984375" customWidth="1"/>
    <col min="7419" max="7419" width="12.8984375" customWidth="1"/>
    <col min="7420" max="7420" width="25.59765625" customWidth="1"/>
    <col min="7421" max="7421" width="12.59765625" customWidth="1"/>
    <col min="7422" max="7422" width="12.5" customWidth="1"/>
    <col min="7423" max="7424" width="12.59765625" customWidth="1"/>
    <col min="7425" max="7425" width="20.59765625" customWidth="1"/>
    <col min="7426" max="7426" width="14.59765625" customWidth="1"/>
    <col min="7427" max="7427" width="11.5" bestFit="1" customWidth="1"/>
    <col min="7428" max="7428" width="14.09765625" bestFit="1" customWidth="1"/>
    <col min="7673" max="7673" width="1.8984375" customWidth="1"/>
    <col min="7674" max="7674" width="12.3984375" customWidth="1"/>
    <col min="7675" max="7675" width="12.8984375" customWidth="1"/>
    <col min="7676" max="7676" width="25.59765625" customWidth="1"/>
    <col min="7677" max="7677" width="12.59765625" customWidth="1"/>
    <col min="7678" max="7678" width="12.5" customWidth="1"/>
    <col min="7679" max="7680" width="12.59765625" customWidth="1"/>
    <col min="7681" max="7681" width="20.59765625" customWidth="1"/>
    <col min="7682" max="7682" width="14.59765625" customWidth="1"/>
    <col min="7683" max="7683" width="11.5" bestFit="1" customWidth="1"/>
    <col min="7684" max="7684" width="14.09765625" bestFit="1" customWidth="1"/>
    <col min="7929" max="7929" width="1.8984375" customWidth="1"/>
    <col min="7930" max="7930" width="12.3984375" customWidth="1"/>
    <col min="7931" max="7931" width="12.8984375" customWidth="1"/>
    <col min="7932" max="7932" width="25.59765625" customWidth="1"/>
    <col min="7933" max="7933" width="12.59765625" customWidth="1"/>
    <col min="7934" max="7934" width="12.5" customWidth="1"/>
    <col min="7935" max="7936" width="12.59765625" customWidth="1"/>
    <col min="7937" max="7937" width="20.59765625" customWidth="1"/>
    <col min="7938" max="7938" width="14.59765625" customWidth="1"/>
    <col min="7939" max="7939" width="11.5" bestFit="1" customWidth="1"/>
    <col min="7940" max="7940" width="14.09765625" bestFit="1" customWidth="1"/>
    <col min="8185" max="8185" width="1.8984375" customWidth="1"/>
    <col min="8186" max="8186" width="12.3984375" customWidth="1"/>
    <col min="8187" max="8187" width="12.8984375" customWidth="1"/>
    <col min="8188" max="8188" width="25.59765625" customWidth="1"/>
    <col min="8189" max="8189" width="12.59765625" customWidth="1"/>
    <col min="8190" max="8190" width="12.5" customWidth="1"/>
    <col min="8191" max="8192" width="12.59765625" customWidth="1"/>
    <col min="8193" max="8193" width="20.59765625" customWidth="1"/>
    <col min="8194" max="8194" width="14.59765625" customWidth="1"/>
    <col min="8195" max="8195" width="11.5" bestFit="1" customWidth="1"/>
    <col min="8196" max="8196" width="14.09765625" bestFit="1" customWidth="1"/>
    <col min="8441" max="8441" width="1.8984375" customWidth="1"/>
    <col min="8442" max="8442" width="12.3984375" customWidth="1"/>
    <col min="8443" max="8443" width="12.8984375" customWidth="1"/>
    <col min="8444" max="8444" width="25.59765625" customWidth="1"/>
    <col min="8445" max="8445" width="12.59765625" customWidth="1"/>
    <col min="8446" max="8446" width="12.5" customWidth="1"/>
    <col min="8447" max="8448" width="12.59765625" customWidth="1"/>
    <col min="8449" max="8449" width="20.59765625" customWidth="1"/>
    <col min="8450" max="8450" width="14.59765625" customWidth="1"/>
    <col min="8451" max="8451" width="11.5" bestFit="1" customWidth="1"/>
    <col min="8452" max="8452" width="14.09765625" bestFit="1" customWidth="1"/>
    <col min="8697" max="8697" width="1.8984375" customWidth="1"/>
    <col min="8698" max="8698" width="12.3984375" customWidth="1"/>
    <col min="8699" max="8699" width="12.8984375" customWidth="1"/>
    <col min="8700" max="8700" width="25.59765625" customWidth="1"/>
    <col min="8701" max="8701" width="12.59765625" customWidth="1"/>
    <col min="8702" max="8702" width="12.5" customWidth="1"/>
    <col min="8703" max="8704" width="12.59765625" customWidth="1"/>
    <col min="8705" max="8705" width="20.59765625" customWidth="1"/>
    <col min="8706" max="8706" width="14.59765625" customWidth="1"/>
    <col min="8707" max="8707" width="11.5" bestFit="1" customWidth="1"/>
    <col min="8708" max="8708" width="14.09765625" bestFit="1" customWidth="1"/>
    <col min="8953" max="8953" width="1.8984375" customWidth="1"/>
    <col min="8954" max="8954" width="12.3984375" customWidth="1"/>
    <col min="8955" max="8955" width="12.8984375" customWidth="1"/>
    <col min="8956" max="8956" width="25.59765625" customWidth="1"/>
    <col min="8957" max="8957" width="12.59765625" customWidth="1"/>
    <col min="8958" max="8958" width="12.5" customWidth="1"/>
    <col min="8959" max="8960" width="12.59765625" customWidth="1"/>
    <col min="8961" max="8961" width="20.59765625" customWidth="1"/>
    <col min="8962" max="8962" width="14.59765625" customWidth="1"/>
    <col min="8963" max="8963" width="11.5" bestFit="1" customWidth="1"/>
    <col min="8964" max="8964" width="14.09765625" bestFit="1" customWidth="1"/>
    <col min="9209" max="9209" width="1.8984375" customWidth="1"/>
    <col min="9210" max="9210" width="12.3984375" customWidth="1"/>
    <col min="9211" max="9211" width="12.8984375" customWidth="1"/>
    <col min="9212" max="9212" width="25.59765625" customWidth="1"/>
    <col min="9213" max="9213" width="12.59765625" customWidth="1"/>
    <col min="9214" max="9214" width="12.5" customWidth="1"/>
    <col min="9215" max="9216" width="12.59765625" customWidth="1"/>
    <col min="9217" max="9217" width="20.59765625" customWidth="1"/>
    <col min="9218" max="9218" width="14.59765625" customWidth="1"/>
    <col min="9219" max="9219" width="11.5" bestFit="1" customWidth="1"/>
    <col min="9220" max="9220" width="14.09765625" bestFit="1" customWidth="1"/>
    <col min="9465" max="9465" width="1.8984375" customWidth="1"/>
    <col min="9466" max="9466" width="12.3984375" customWidth="1"/>
    <col min="9467" max="9467" width="12.8984375" customWidth="1"/>
    <col min="9468" max="9468" width="25.59765625" customWidth="1"/>
    <col min="9469" max="9469" width="12.59765625" customWidth="1"/>
    <col min="9470" max="9470" width="12.5" customWidth="1"/>
    <col min="9471" max="9472" width="12.59765625" customWidth="1"/>
    <col min="9473" max="9473" width="20.59765625" customWidth="1"/>
    <col min="9474" max="9474" width="14.59765625" customWidth="1"/>
    <col min="9475" max="9475" width="11.5" bestFit="1" customWidth="1"/>
    <col min="9476" max="9476" width="14.09765625" bestFit="1" customWidth="1"/>
    <col min="9721" max="9721" width="1.8984375" customWidth="1"/>
    <col min="9722" max="9722" width="12.3984375" customWidth="1"/>
    <col min="9723" max="9723" width="12.8984375" customWidth="1"/>
    <col min="9724" max="9724" width="25.59765625" customWidth="1"/>
    <col min="9725" max="9725" width="12.59765625" customWidth="1"/>
    <col min="9726" max="9726" width="12.5" customWidth="1"/>
    <col min="9727" max="9728" width="12.59765625" customWidth="1"/>
    <col min="9729" max="9729" width="20.59765625" customWidth="1"/>
    <col min="9730" max="9730" width="14.59765625" customWidth="1"/>
    <col min="9731" max="9731" width="11.5" bestFit="1" customWidth="1"/>
    <col min="9732" max="9732" width="14.09765625" bestFit="1" customWidth="1"/>
    <col min="9977" max="9977" width="1.8984375" customWidth="1"/>
    <col min="9978" max="9978" width="12.3984375" customWidth="1"/>
    <col min="9979" max="9979" width="12.8984375" customWidth="1"/>
    <col min="9980" max="9980" width="25.59765625" customWidth="1"/>
    <col min="9981" max="9981" width="12.59765625" customWidth="1"/>
    <col min="9982" max="9982" width="12.5" customWidth="1"/>
    <col min="9983" max="9984" width="12.59765625" customWidth="1"/>
    <col min="9985" max="9985" width="20.59765625" customWidth="1"/>
    <col min="9986" max="9986" width="14.59765625" customWidth="1"/>
    <col min="9987" max="9987" width="11.5" bestFit="1" customWidth="1"/>
    <col min="9988" max="9988" width="14.09765625" bestFit="1" customWidth="1"/>
    <col min="10233" max="10233" width="1.8984375" customWidth="1"/>
    <col min="10234" max="10234" width="12.3984375" customWidth="1"/>
    <col min="10235" max="10235" width="12.8984375" customWidth="1"/>
    <col min="10236" max="10236" width="25.59765625" customWidth="1"/>
    <col min="10237" max="10237" width="12.59765625" customWidth="1"/>
    <col min="10238" max="10238" width="12.5" customWidth="1"/>
    <col min="10239" max="10240" width="12.59765625" customWidth="1"/>
    <col min="10241" max="10241" width="20.59765625" customWidth="1"/>
    <col min="10242" max="10242" width="14.59765625" customWidth="1"/>
    <col min="10243" max="10243" width="11.5" bestFit="1" customWidth="1"/>
    <col min="10244" max="10244" width="14.09765625" bestFit="1" customWidth="1"/>
    <col min="10489" max="10489" width="1.8984375" customWidth="1"/>
    <col min="10490" max="10490" width="12.3984375" customWidth="1"/>
    <col min="10491" max="10491" width="12.8984375" customWidth="1"/>
    <col min="10492" max="10492" width="25.59765625" customWidth="1"/>
    <col min="10493" max="10493" width="12.59765625" customWidth="1"/>
    <col min="10494" max="10494" width="12.5" customWidth="1"/>
    <col min="10495" max="10496" width="12.59765625" customWidth="1"/>
    <col min="10497" max="10497" width="20.59765625" customWidth="1"/>
    <col min="10498" max="10498" width="14.59765625" customWidth="1"/>
    <col min="10499" max="10499" width="11.5" bestFit="1" customWidth="1"/>
    <col min="10500" max="10500" width="14.09765625" bestFit="1" customWidth="1"/>
    <col min="10745" max="10745" width="1.8984375" customWidth="1"/>
    <col min="10746" max="10746" width="12.3984375" customWidth="1"/>
    <col min="10747" max="10747" width="12.8984375" customWidth="1"/>
    <col min="10748" max="10748" width="25.59765625" customWidth="1"/>
    <col min="10749" max="10749" width="12.59765625" customWidth="1"/>
    <col min="10750" max="10750" width="12.5" customWidth="1"/>
    <col min="10751" max="10752" width="12.59765625" customWidth="1"/>
    <col min="10753" max="10753" width="20.59765625" customWidth="1"/>
    <col min="10754" max="10754" width="14.59765625" customWidth="1"/>
    <col min="10755" max="10755" width="11.5" bestFit="1" customWidth="1"/>
    <col min="10756" max="10756" width="14.09765625" bestFit="1" customWidth="1"/>
    <col min="11001" max="11001" width="1.8984375" customWidth="1"/>
    <col min="11002" max="11002" width="12.3984375" customWidth="1"/>
    <col min="11003" max="11003" width="12.8984375" customWidth="1"/>
    <col min="11004" max="11004" width="25.59765625" customWidth="1"/>
    <col min="11005" max="11005" width="12.59765625" customWidth="1"/>
    <col min="11006" max="11006" width="12.5" customWidth="1"/>
    <col min="11007" max="11008" width="12.59765625" customWidth="1"/>
    <col min="11009" max="11009" width="20.59765625" customWidth="1"/>
    <col min="11010" max="11010" width="14.59765625" customWidth="1"/>
    <col min="11011" max="11011" width="11.5" bestFit="1" customWidth="1"/>
    <col min="11012" max="11012" width="14.09765625" bestFit="1" customWidth="1"/>
    <col min="11257" max="11257" width="1.8984375" customWidth="1"/>
    <col min="11258" max="11258" width="12.3984375" customWidth="1"/>
    <col min="11259" max="11259" width="12.8984375" customWidth="1"/>
    <col min="11260" max="11260" width="25.59765625" customWidth="1"/>
    <col min="11261" max="11261" width="12.59765625" customWidth="1"/>
    <col min="11262" max="11262" width="12.5" customWidth="1"/>
    <col min="11263" max="11264" width="12.59765625" customWidth="1"/>
    <col min="11265" max="11265" width="20.59765625" customWidth="1"/>
    <col min="11266" max="11266" width="14.59765625" customWidth="1"/>
    <col min="11267" max="11267" width="11.5" bestFit="1" customWidth="1"/>
    <col min="11268" max="11268" width="14.09765625" bestFit="1" customWidth="1"/>
    <col min="11513" max="11513" width="1.8984375" customWidth="1"/>
    <col min="11514" max="11514" width="12.3984375" customWidth="1"/>
    <col min="11515" max="11515" width="12.8984375" customWidth="1"/>
    <col min="11516" max="11516" width="25.59765625" customWidth="1"/>
    <col min="11517" max="11517" width="12.59765625" customWidth="1"/>
    <col min="11518" max="11518" width="12.5" customWidth="1"/>
    <col min="11519" max="11520" width="12.59765625" customWidth="1"/>
    <col min="11521" max="11521" width="20.59765625" customWidth="1"/>
    <col min="11522" max="11522" width="14.59765625" customWidth="1"/>
    <col min="11523" max="11523" width="11.5" bestFit="1" customWidth="1"/>
    <col min="11524" max="11524" width="14.09765625" bestFit="1" customWidth="1"/>
    <col min="11769" max="11769" width="1.8984375" customWidth="1"/>
    <col min="11770" max="11770" width="12.3984375" customWidth="1"/>
    <col min="11771" max="11771" width="12.8984375" customWidth="1"/>
    <col min="11772" max="11772" width="25.59765625" customWidth="1"/>
    <col min="11773" max="11773" width="12.59765625" customWidth="1"/>
    <col min="11774" max="11774" width="12.5" customWidth="1"/>
    <col min="11775" max="11776" width="12.59765625" customWidth="1"/>
    <col min="11777" max="11777" width="20.59765625" customWidth="1"/>
    <col min="11778" max="11778" width="14.59765625" customWidth="1"/>
    <col min="11779" max="11779" width="11.5" bestFit="1" customWidth="1"/>
    <col min="11780" max="11780" width="14.09765625" bestFit="1" customWidth="1"/>
    <col min="12025" max="12025" width="1.8984375" customWidth="1"/>
    <col min="12026" max="12026" width="12.3984375" customWidth="1"/>
    <col min="12027" max="12027" width="12.8984375" customWidth="1"/>
    <col min="12028" max="12028" width="25.59765625" customWidth="1"/>
    <col min="12029" max="12029" width="12.59765625" customWidth="1"/>
    <col min="12030" max="12030" width="12.5" customWidth="1"/>
    <col min="12031" max="12032" width="12.59765625" customWidth="1"/>
    <col min="12033" max="12033" width="20.59765625" customWidth="1"/>
    <col min="12034" max="12034" width="14.59765625" customWidth="1"/>
    <col min="12035" max="12035" width="11.5" bestFit="1" customWidth="1"/>
    <col min="12036" max="12036" width="14.09765625" bestFit="1" customWidth="1"/>
    <col min="12281" max="12281" width="1.8984375" customWidth="1"/>
    <col min="12282" max="12282" width="12.3984375" customWidth="1"/>
    <col min="12283" max="12283" width="12.8984375" customWidth="1"/>
    <col min="12284" max="12284" width="25.59765625" customWidth="1"/>
    <col min="12285" max="12285" width="12.59765625" customWidth="1"/>
    <col min="12286" max="12286" width="12.5" customWidth="1"/>
    <col min="12287" max="12288" width="12.59765625" customWidth="1"/>
    <col min="12289" max="12289" width="20.59765625" customWidth="1"/>
    <col min="12290" max="12290" width="14.59765625" customWidth="1"/>
    <col min="12291" max="12291" width="11.5" bestFit="1" customWidth="1"/>
    <col min="12292" max="12292" width="14.09765625" bestFit="1" customWidth="1"/>
    <col min="12537" max="12537" width="1.8984375" customWidth="1"/>
    <col min="12538" max="12538" width="12.3984375" customWidth="1"/>
    <col min="12539" max="12539" width="12.8984375" customWidth="1"/>
    <col min="12540" max="12540" width="25.59765625" customWidth="1"/>
    <col min="12541" max="12541" width="12.59765625" customWidth="1"/>
    <col min="12542" max="12542" width="12.5" customWidth="1"/>
    <col min="12543" max="12544" width="12.59765625" customWidth="1"/>
    <col min="12545" max="12545" width="20.59765625" customWidth="1"/>
    <col min="12546" max="12546" width="14.59765625" customWidth="1"/>
    <col min="12547" max="12547" width="11.5" bestFit="1" customWidth="1"/>
    <col min="12548" max="12548" width="14.09765625" bestFit="1" customWidth="1"/>
    <col min="12793" max="12793" width="1.8984375" customWidth="1"/>
    <col min="12794" max="12794" width="12.3984375" customWidth="1"/>
    <col min="12795" max="12795" width="12.8984375" customWidth="1"/>
    <col min="12796" max="12796" width="25.59765625" customWidth="1"/>
    <col min="12797" max="12797" width="12.59765625" customWidth="1"/>
    <col min="12798" max="12798" width="12.5" customWidth="1"/>
    <col min="12799" max="12800" width="12.59765625" customWidth="1"/>
    <col min="12801" max="12801" width="20.59765625" customWidth="1"/>
    <col min="12802" max="12802" width="14.59765625" customWidth="1"/>
    <col min="12803" max="12803" width="11.5" bestFit="1" customWidth="1"/>
    <col min="12804" max="12804" width="14.09765625" bestFit="1" customWidth="1"/>
    <col min="13049" max="13049" width="1.8984375" customWidth="1"/>
    <col min="13050" max="13050" width="12.3984375" customWidth="1"/>
    <col min="13051" max="13051" width="12.8984375" customWidth="1"/>
    <col min="13052" max="13052" width="25.59765625" customWidth="1"/>
    <col min="13053" max="13053" width="12.59765625" customWidth="1"/>
    <col min="13054" max="13054" width="12.5" customWidth="1"/>
    <col min="13055" max="13056" width="12.59765625" customWidth="1"/>
    <col min="13057" max="13057" width="20.59765625" customWidth="1"/>
    <col min="13058" max="13058" width="14.59765625" customWidth="1"/>
    <col min="13059" max="13059" width="11.5" bestFit="1" customWidth="1"/>
    <col min="13060" max="13060" width="14.09765625" bestFit="1" customWidth="1"/>
    <col min="13305" max="13305" width="1.8984375" customWidth="1"/>
    <col min="13306" max="13306" width="12.3984375" customWidth="1"/>
    <col min="13307" max="13307" width="12.8984375" customWidth="1"/>
    <col min="13308" max="13308" width="25.59765625" customWidth="1"/>
    <col min="13309" max="13309" width="12.59765625" customWidth="1"/>
    <col min="13310" max="13310" width="12.5" customWidth="1"/>
    <col min="13311" max="13312" width="12.59765625" customWidth="1"/>
    <col min="13313" max="13313" width="20.59765625" customWidth="1"/>
    <col min="13314" max="13314" width="14.59765625" customWidth="1"/>
    <col min="13315" max="13315" width="11.5" bestFit="1" customWidth="1"/>
    <col min="13316" max="13316" width="14.09765625" bestFit="1" customWidth="1"/>
    <col min="13561" max="13561" width="1.8984375" customWidth="1"/>
    <col min="13562" max="13562" width="12.3984375" customWidth="1"/>
    <col min="13563" max="13563" width="12.8984375" customWidth="1"/>
    <col min="13564" max="13564" width="25.59765625" customWidth="1"/>
    <col min="13565" max="13565" width="12.59765625" customWidth="1"/>
    <col min="13566" max="13566" width="12.5" customWidth="1"/>
    <col min="13567" max="13568" width="12.59765625" customWidth="1"/>
    <col min="13569" max="13569" width="20.59765625" customWidth="1"/>
    <col min="13570" max="13570" width="14.59765625" customWidth="1"/>
    <col min="13571" max="13571" width="11.5" bestFit="1" customWidth="1"/>
    <col min="13572" max="13572" width="14.09765625" bestFit="1" customWidth="1"/>
    <col min="13817" max="13817" width="1.8984375" customWidth="1"/>
    <col min="13818" max="13818" width="12.3984375" customWidth="1"/>
    <col min="13819" max="13819" width="12.8984375" customWidth="1"/>
    <col min="13820" max="13820" width="25.59765625" customWidth="1"/>
    <col min="13821" max="13821" width="12.59765625" customWidth="1"/>
    <col min="13822" max="13822" width="12.5" customWidth="1"/>
    <col min="13823" max="13824" width="12.59765625" customWidth="1"/>
    <col min="13825" max="13825" width="20.59765625" customWidth="1"/>
    <col min="13826" max="13826" width="14.59765625" customWidth="1"/>
    <col min="13827" max="13827" width="11.5" bestFit="1" customWidth="1"/>
    <col min="13828" max="13828" width="14.09765625" bestFit="1" customWidth="1"/>
    <col min="14073" max="14073" width="1.8984375" customWidth="1"/>
    <col min="14074" max="14074" width="12.3984375" customWidth="1"/>
    <col min="14075" max="14075" width="12.8984375" customWidth="1"/>
    <col min="14076" max="14076" width="25.59765625" customWidth="1"/>
    <col min="14077" max="14077" width="12.59765625" customWidth="1"/>
    <col min="14078" max="14078" width="12.5" customWidth="1"/>
    <col min="14079" max="14080" width="12.59765625" customWidth="1"/>
    <col min="14081" max="14081" width="20.59765625" customWidth="1"/>
    <col min="14082" max="14082" width="14.59765625" customWidth="1"/>
    <col min="14083" max="14083" width="11.5" bestFit="1" customWidth="1"/>
    <col min="14084" max="14084" width="14.09765625" bestFit="1" customWidth="1"/>
    <col min="14329" max="14329" width="1.8984375" customWidth="1"/>
    <col min="14330" max="14330" width="12.3984375" customWidth="1"/>
    <col min="14331" max="14331" width="12.8984375" customWidth="1"/>
    <col min="14332" max="14332" width="25.59765625" customWidth="1"/>
    <col min="14333" max="14333" width="12.59765625" customWidth="1"/>
    <col min="14334" max="14334" width="12.5" customWidth="1"/>
    <col min="14335" max="14336" width="12.59765625" customWidth="1"/>
    <col min="14337" max="14337" width="20.59765625" customWidth="1"/>
    <col min="14338" max="14338" width="14.59765625" customWidth="1"/>
    <col min="14339" max="14339" width="11.5" bestFit="1" customWidth="1"/>
    <col min="14340" max="14340" width="14.09765625" bestFit="1" customWidth="1"/>
    <col min="14585" max="14585" width="1.8984375" customWidth="1"/>
    <col min="14586" max="14586" width="12.3984375" customWidth="1"/>
    <col min="14587" max="14587" width="12.8984375" customWidth="1"/>
    <col min="14588" max="14588" width="25.59765625" customWidth="1"/>
    <col min="14589" max="14589" width="12.59765625" customWidth="1"/>
    <col min="14590" max="14590" width="12.5" customWidth="1"/>
    <col min="14591" max="14592" width="12.59765625" customWidth="1"/>
    <col min="14593" max="14593" width="20.59765625" customWidth="1"/>
    <col min="14594" max="14594" width="14.59765625" customWidth="1"/>
    <col min="14595" max="14595" width="11.5" bestFit="1" customWidth="1"/>
    <col min="14596" max="14596" width="14.09765625" bestFit="1" customWidth="1"/>
    <col min="14841" max="14841" width="1.8984375" customWidth="1"/>
    <col min="14842" max="14842" width="12.3984375" customWidth="1"/>
    <col min="14843" max="14843" width="12.8984375" customWidth="1"/>
    <col min="14844" max="14844" width="25.59765625" customWidth="1"/>
    <col min="14845" max="14845" width="12.59765625" customWidth="1"/>
    <col min="14846" max="14846" width="12.5" customWidth="1"/>
    <col min="14847" max="14848" width="12.59765625" customWidth="1"/>
    <col min="14849" max="14849" width="20.59765625" customWidth="1"/>
    <col min="14850" max="14850" width="14.59765625" customWidth="1"/>
    <col min="14851" max="14851" width="11.5" bestFit="1" customWidth="1"/>
    <col min="14852" max="14852" width="14.09765625" bestFit="1" customWidth="1"/>
    <col min="15097" max="15097" width="1.8984375" customWidth="1"/>
    <col min="15098" max="15098" width="12.3984375" customWidth="1"/>
    <col min="15099" max="15099" width="12.8984375" customWidth="1"/>
    <col min="15100" max="15100" width="25.59765625" customWidth="1"/>
    <col min="15101" max="15101" width="12.59765625" customWidth="1"/>
    <col min="15102" max="15102" width="12.5" customWidth="1"/>
    <col min="15103" max="15104" width="12.59765625" customWidth="1"/>
    <col min="15105" max="15105" width="20.59765625" customWidth="1"/>
    <col min="15106" max="15106" width="14.59765625" customWidth="1"/>
    <col min="15107" max="15107" width="11.5" bestFit="1" customWidth="1"/>
    <col min="15108" max="15108" width="14.09765625" bestFit="1" customWidth="1"/>
    <col min="15353" max="15353" width="1.8984375" customWidth="1"/>
    <col min="15354" max="15354" width="12.3984375" customWidth="1"/>
    <col min="15355" max="15355" width="12.8984375" customWidth="1"/>
    <col min="15356" max="15356" width="25.59765625" customWidth="1"/>
    <col min="15357" max="15357" width="12.59765625" customWidth="1"/>
    <col min="15358" max="15358" width="12.5" customWidth="1"/>
    <col min="15359" max="15360" width="12.59765625" customWidth="1"/>
    <col min="15361" max="15361" width="20.59765625" customWidth="1"/>
    <col min="15362" max="15362" width="14.59765625" customWidth="1"/>
    <col min="15363" max="15363" width="11.5" bestFit="1" customWidth="1"/>
    <col min="15364" max="15364" width="14.09765625" bestFit="1" customWidth="1"/>
    <col min="15609" max="15609" width="1.8984375" customWidth="1"/>
    <col min="15610" max="15610" width="12.3984375" customWidth="1"/>
    <col min="15611" max="15611" width="12.8984375" customWidth="1"/>
    <col min="15612" max="15612" width="25.59765625" customWidth="1"/>
    <col min="15613" max="15613" width="12.59765625" customWidth="1"/>
    <col min="15614" max="15614" width="12.5" customWidth="1"/>
    <col min="15615" max="15616" width="12.59765625" customWidth="1"/>
    <col min="15617" max="15617" width="20.59765625" customWidth="1"/>
    <col min="15618" max="15618" width="14.59765625" customWidth="1"/>
    <col min="15619" max="15619" width="11.5" bestFit="1" customWidth="1"/>
    <col min="15620" max="15620" width="14.09765625" bestFit="1" customWidth="1"/>
    <col min="15865" max="15865" width="1.8984375" customWidth="1"/>
    <col min="15866" max="15866" width="12.3984375" customWidth="1"/>
    <col min="15867" max="15867" width="12.8984375" customWidth="1"/>
    <col min="15868" max="15868" width="25.59765625" customWidth="1"/>
    <col min="15869" max="15869" width="12.59765625" customWidth="1"/>
    <col min="15870" max="15870" width="12.5" customWidth="1"/>
    <col min="15871" max="15872" width="12.59765625" customWidth="1"/>
    <col min="15873" max="15873" width="20.59765625" customWidth="1"/>
    <col min="15874" max="15874" width="14.59765625" customWidth="1"/>
    <col min="15875" max="15875" width="11.5" bestFit="1" customWidth="1"/>
    <col min="15876" max="15876" width="14.09765625" bestFit="1" customWidth="1"/>
    <col min="16121" max="16121" width="1.8984375" customWidth="1"/>
    <col min="16122" max="16122" width="12.3984375" customWidth="1"/>
    <col min="16123" max="16123" width="12.8984375" customWidth="1"/>
    <col min="16124" max="16124" width="25.59765625" customWidth="1"/>
    <col min="16125" max="16125" width="12.59765625" customWidth="1"/>
    <col min="16126" max="16126" width="12.5" customWidth="1"/>
    <col min="16127" max="16128" width="12.59765625" customWidth="1"/>
    <col min="16129" max="16129" width="20.59765625" customWidth="1"/>
    <col min="16130" max="16130" width="14.59765625" customWidth="1"/>
    <col min="16131" max="16131" width="11.5" bestFit="1" customWidth="1"/>
    <col min="16132" max="16132" width="14.09765625" bestFit="1" customWidth="1"/>
  </cols>
  <sheetData>
    <row r="6" spans="2:13">
      <c r="B6" s="808" t="s">
        <v>345</v>
      </c>
      <c r="C6" s="808"/>
      <c r="D6" s="808"/>
      <c r="E6" s="808"/>
      <c r="F6" s="808"/>
      <c r="G6" s="808"/>
      <c r="H6" s="808"/>
      <c r="I6" s="808"/>
      <c r="J6" s="808"/>
      <c r="K6" s="808"/>
      <c r="L6" s="289"/>
      <c r="M6" s="249"/>
    </row>
    <row r="7" spans="2:13">
      <c r="B7" s="809" t="s">
        <v>346</v>
      </c>
      <c r="C7" s="809"/>
      <c r="D7" s="809"/>
      <c r="E7" s="809"/>
      <c r="F7" s="809"/>
      <c r="G7" s="809"/>
      <c r="H7" s="809"/>
      <c r="I7" s="809"/>
      <c r="J7" s="809"/>
      <c r="K7" s="809"/>
      <c r="L7" s="290"/>
      <c r="M7" s="250"/>
    </row>
    <row r="8" spans="2:13" s="42" customFormat="1" ht="25.2">
      <c r="B8" s="1142" t="s">
        <v>158</v>
      </c>
      <c r="C8" s="1142"/>
      <c r="D8" s="1142"/>
      <c r="E8" s="1142"/>
      <c r="F8" s="1142"/>
      <c r="G8" s="1142"/>
      <c r="H8" s="1142"/>
      <c r="I8" s="1142"/>
      <c r="J8" s="1142"/>
      <c r="K8" s="1142"/>
      <c r="L8" s="168"/>
    </row>
    <row r="9" spans="2:13" s="42" customFormat="1" ht="107.4" customHeight="1">
      <c r="B9" s="1143" t="s">
        <v>393</v>
      </c>
      <c r="C9" s="1143"/>
      <c r="D9" s="1144" t="s">
        <v>1439</v>
      </c>
      <c r="E9" s="1145"/>
      <c r="F9" s="1145"/>
      <c r="G9" s="1145"/>
      <c r="H9" s="1145"/>
      <c r="I9" s="1145"/>
      <c r="J9" s="1145"/>
      <c r="K9" s="1145"/>
      <c r="L9" s="168"/>
    </row>
    <row r="10" spans="2:13" s="42" customFormat="1" ht="16.5" customHeight="1">
      <c r="B10" s="291"/>
      <c r="C10" s="291"/>
      <c r="D10" s="292"/>
      <c r="E10" s="292"/>
      <c r="F10" s="292"/>
      <c r="G10" s="292"/>
      <c r="H10" s="292"/>
      <c r="I10" s="292"/>
      <c r="J10" s="292"/>
      <c r="K10" s="292"/>
      <c r="L10" s="168"/>
    </row>
    <row r="11" spans="2:13" s="42" customFormat="1" ht="20.25" customHeight="1">
      <c r="B11" s="1128" t="s">
        <v>1440</v>
      </c>
      <c r="C11" s="1128"/>
      <c r="D11" s="1128"/>
      <c r="E11" s="1128"/>
      <c r="F11" s="1128"/>
      <c r="G11" s="1128"/>
      <c r="H11" s="1128"/>
      <c r="I11" s="1128"/>
      <c r="J11" s="1128"/>
      <c r="K11" s="1128"/>
      <c r="L11" s="168"/>
    </row>
    <row r="12" spans="2:13" s="42" customFormat="1" ht="21" customHeight="1">
      <c r="B12" s="1134" t="s">
        <v>1441</v>
      </c>
      <c r="C12" s="1134"/>
      <c r="D12" s="1134"/>
      <c r="E12" s="1134"/>
      <c r="F12" s="1134"/>
      <c r="G12" s="1134"/>
      <c r="H12" s="1134"/>
      <c r="I12" s="1134"/>
      <c r="J12" s="1134"/>
      <c r="K12" s="1134"/>
      <c r="L12" s="168"/>
    </row>
    <row r="13" spans="2:13" s="42" customFormat="1" ht="20.25" customHeight="1">
      <c r="B13" s="1118" t="s">
        <v>460</v>
      </c>
      <c r="C13" s="1118"/>
      <c r="D13" s="388" t="s">
        <v>172</v>
      </c>
      <c r="E13" s="388" t="s">
        <v>168</v>
      </c>
      <c r="F13" s="388" t="s">
        <v>1442</v>
      </c>
      <c r="G13" s="388" t="s">
        <v>165</v>
      </c>
      <c r="H13" s="388" t="s">
        <v>1443</v>
      </c>
      <c r="I13" s="388"/>
      <c r="J13" s="388" t="s">
        <v>1444</v>
      </c>
      <c r="K13" s="388" t="s">
        <v>173</v>
      </c>
      <c r="L13" s="168"/>
    </row>
    <row r="14" spans="2:13" s="42" customFormat="1" ht="25.2" customHeight="1">
      <c r="B14" s="1135" t="s">
        <v>1445</v>
      </c>
      <c r="C14" s="1136"/>
      <c r="D14" s="293" t="s">
        <v>371</v>
      </c>
      <c r="E14" s="294" t="s">
        <v>1446</v>
      </c>
      <c r="F14" s="237" t="s">
        <v>1447</v>
      </c>
      <c r="G14" s="237" t="s">
        <v>1448</v>
      </c>
      <c r="H14" s="295">
        <v>46241</v>
      </c>
      <c r="I14" s="296"/>
      <c r="J14" s="297">
        <f>H14+13</f>
        <v>46254</v>
      </c>
      <c r="K14" s="294" t="s">
        <v>1449</v>
      </c>
      <c r="L14" s="168"/>
      <c r="M14" s="46"/>
    </row>
    <row r="15" spans="2:13" s="42" customFormat="1" ht="25.2" customHeight="1">
      <c r="B15" s="1137"/>
      <c r="C15" s="1138"/>
      <c r="D15" s="293" t="s">
        <v>1450</v>
      </c>
      <c r="E15" s="294" t="s">
        <v>1451</v>
      </c>
      <c r="F15" s="237" t="s">
        <v>1452</v>
      </c>
      <c r="G15" s="237" t="s">
        <v>1453</v>
      </c>
      <c r="H15" s="295">
        <v>46243</v>
      </c>
      <c r="I15" s="296"/>
      <c r="J15" s="297">
        <f>H15+12</f>
        <v>46255</v>
      </c>
      <c r="K15" s="294" t="s">
        <v>492</v>
      </c>
      <c r="L15" s="168"/>
      <c r="M15" s="46"/>
    </row>
    <row r="16" spans="2:13" s="42" customFormat="1" ht="25.2" customHeight="1">
      <c r="B16" s="1137"/>
      <c r="C16" s="1138"/>
      <c r="D16" s="293" t="s">
        <v>1454</v>
      </c>
      <c r="E16" s="294" t="s">
        <v>1455</v>
      </c>
      <c r="F16" s="237" t="s">
        <v>1456</v>
      </c>
      <c r="G16" s="237" t="s">
        <v>1457</v>
      </c>
      <c r="H16" s="295">
        <v>46244</v>
      </c>
      <c r="I16" s="296"/>
      <c r="J16" s="297">
        <f>H16+13</f>
        <v>46257</v>
      </c>
      <c r="K16" s="294" t="s">
        <v>1458</v>
      </c>
      <c r="L16" s="168"/>
      <c r="M16" s="46"/>
    </row>
    <row r="17" spans="2:13" s="42" customFormat="1" ht="25.2" customHeight="1">
      <c r="B17" s="1137"/>
      <c r="C17" s="1138"/>
      <c r="D17" s="293" t="s">
        <v>1459</v>
      </c>
      <c r="E17" s="294" t="s">
        <v>1460</v>
      </c>
      <c r="F17" s="237" t="s">
        <v>1461</v>
      </c>
      <c r="G17" s="237" t="s">
        <v>1462</v>
      </c>
      <c r="H17" s="295">
        <v>46251</v>
      </c>
      <c r="I17" s="296"/>
      <c r="J17" s="297">
        <f>H17+13</f>
        <v>46264</v>
      </c>
      <c r="K17" s="294" t="s">
        <v>1458</v>
      </c>
      <c r="L17" s="168"/>
      <c r="M17" s="46"/>
    </row>
    <row r="18" spans="2:13" s="42" customFormat="1" ht="25.2" customHeight="1">
      <c r="B18" s="1137"/>
      <c r="C18" s="1138"/>
      <c r="D18" s="293" t="s">
        <v>497</v>
      </c>
      <c r="E18" s="294" t="s">
        <v>1463</v>
      </c>
      <c r="F18" s="237" t="s">
        <v>1464</v>
      </c>
      <c r="G18" s="237" t="s">
        <v>1465</v>
      </c>
      <c r="H18" s="295">
        <v>46257</v>
      </c>
      <c r="I18" s="296"/>
      <c r="J18" s="297">
        <f>H18+13</f>
        <v>46270</v>
      </c>
      <c r="K18" s="294" t="s">
        <v>1458</v>
      </c>
      <c r="L18" s="168"/>
      <c r="M18" s="46"/>
    </row>
    <row r="19" spans="2:13" s="42" customFormat="1" ht="25.2" customHeight="1">
      <c r="B19" s="1137"/>
      <c r="C19" s="1138"/>
      <c r="D19" s="293" t="s">
        <v>1466</v>
      </c>
      <c r="E19" s="294" t="s">
        <v>1467</v>
      </c>
      <c r="F19" s="237" t="s">
        <v>1464</v>
      </c>
      <c r="G19" s="237" t="s">
        <v>1468</v>
      </c>
      <c r="H19" s="295">
        <v>46257</v>
      </c>
      <c r="I19" s="296"/>
      <c r="J19" s="297">
        <f>H19+12</f>
        <v>46269</v>
      </c>
      <c r="K19" s="294" t="s">
        <v>1469</v>
      </c>
      <c r="L19" s="168"/>
    </row>
    <row r="20" spans="2:13" s="42" customFormat="1" ht="25.2" customHeight="1">
      <c r="B20" s="1137"/>
      <c r="C20" s="1138"/>
      <c r="D20" s="293" t="s">
        <v>1470</v>
      </c>
      <c r="E20" s="294" t="s">
        <v>1471</v>
      </c>
      <c r="F20" s="237" t="s">
        <v>1472</v>
      </c>
      <c r="G20" s="237" t="s">
        <v>1473</v>
      </c>
      <c r="H20" s="295">
        <v>46266</v>
      </c>
      <c r="I20" s="296"/>
      <c r="J20" s="297">
        <f>H20+13</f>
        <v>46279</v>
      </c>
      <c r="K20" s="294" t="s">
        <v>1458</v>
      </c>
      <c r="L20" s="168"/>
    </row>
    <row r="21" spans="2:13" s="42" customFormat="1" ht="25.2" customHeight="1">
      <c r="B21" s="1137"/>
      <c r="C21" s="1138"/>
      <c r="D21" s="293" t="s">
        <v>1474</v>
      </c>
      <c r="E21" s="294" t="s">
        <v>1475</v>
      </c>
      <c r="F21" s="237" t="s">
        <v>1476</v>
      </c>
      <c r="G21" s="237" t="s">
        <v>1477</v>
      </c>
      <c r="H21" s="295">
        <v>46270</v>
      </c>
      <c r="I21" s="296"/>
      <c r="J21" s="297">
        <f>H21+12</f>
        <v>46282</v>
      </c>
      <c r="K21" s="294" t="s">
        <v>1469</v>
      </c>
      <c r="L21" s="168"/>
    </row>
    <row r="22" spans="2:13" s="42" customFormat="1" ht="25.2" customHeight="1">
      <c r="B22" s="1137"/>
      <c r="C22" s="1138"/>
      <c r="D22" s="293" t="s">
        <v>1478</v>
      </c>
      <c r="E22" s="294" t="s">
        <v>1479</v>
      </c>
      <c r="F22" s="237" t="s">
        <v>1476</v>
      </c>
      <c r="G22" s="237" t="s">
        <v>1477</v>
      </c>
      <c r="H22" s="295">
        <v>46270</v>
      </c>
      <c r="I22" s="296"/>
      <c r="J22" s="297">
        <f>H22+12</f>
        <v>46282</v>
      </c>
      <c r="K22" s="294" t="s">
        <v>1469</v>
      </c>
      <c r="L22" s="168"/>
    </row>
    <row r="23" spans="2:13" s="42" customFormat="1" ht="25.2" customHeight="1">
      <c r="B23" s="1137"/>
      <c r="C23" s="1138"/>
      <c r="D23" s="293" t="s">
        <v>1480</v>
      </c>
      <c r="E23" s="294" t="s">
        <v>1479</v>
      </c>
      <c r="F23" s="237" t="s">
        <v>1481</v>
      </c>
      <c r="G23" s="237" t="s">
        <v>1482</v>
      </c>
      <c r="H23" s="295">
        <v>46277</v>
      </c>
      <c r="I23" s="296"/>
      <c r="J23" s="297">
        <f>H23+12</f>
        <v>46289</v>
      </c>
      <c r="K23" s="294" t="s">
        <v>1469</v>
      </c>
      <c r="L23" s="168"/>
    </row>
    <row r="24" spans="2:13" s="42" customFormat="1" ht="25.2" customHeight="1">
      <c r="B24" s="1137"/>
      <c r="C24" s="1138"/>
      <c r="D24" s="293" t="s">
        <v>1483</v>
      </c>
      <c r="E24" s="294"/>
      <c r="F24" s="237"/>
      <c r="G24" s="237"/>
      <c r="H24" s="295">
        <v>46283</v>
      </c>
      <c r="I24" s="296"/>
      <c r="J24" s="297">
        <f>H24+13</f>
        <v>46296</v>
      </c>
      <c r="K24" s="294" t="s">
        <v>1458</v>
      </c>
      <c r="L24" s="168"/>
    </row>
    <row r="25" spans="2:13" s="42" customFormat="1" ht="20.25" customHeight="1">
      <c r="B25" s="1121" t="s">
        <v>1484</v>
      </c>
      <c r="C25" s="1121"/>
      <c r="D25" s="1139" t="s">
        <v>159</v>
      </c>
      <c r="E25" s="1139"/>
      <c r="F25" s="1139"/>
      <c r="G25" s="1139"/>
      <c r="H25" s="1139"/>
      <c r="I25" s="1139"/>
      <c r="J25" s="1139"/>
      <c r="K25" s="1139"/>
      <c r="L25" s="168"/>
    </row>
    <row r="26" spans="2:13" s="42" customFormat="1" ht="20.25" customHeight="1">
      <c r="B26" s="1121"/>
      <c r="C26" s="1121"/>
      <c r="D26" s="1139"/>
      <c r="E26" s="1139"/>
      <c r="F26" s="1139"/>
      <c r="G26" s="1139"/>
      <c r="H26" s="1139"/>
      <c r="I26" s="1139"/>
      <c r="J26" s="1139"/>
      <c r="K26" s="1139"/>
      <c r="L26" s="168"/>
    </row>
    <row r="27" spans="2:13" s="42" customFormat="1" ht="20.25" customHeight="1">
      <c r="B27" s="298"/>
      <c r="C27" s="298"/>
      <c r="D27" s="389"/>
      <c r="E27" s="389"/>
      <c r="F27" s="389"/>
      <c r="G27" s="389"/>
      <c r="H27" s="389"/>
      <c r="I27" s="389"/>
      <c r="J27" s="389"/>
      <c r="K27" s="389"/>
      <c r="L27" s="168"/>
    </row>
    <row r="28" spans="2:13" s="42" customFormat="1" ht="20.25" customHeight="1">
      <c r="B28" s="1140" t="s">
        <v>1485</v>
      </c>
      <c r="C28" s="1141"/>
      <c r="D28" s="388" t="s">
        <v>1486</v>
      </c>
      <c r="E28" s="388" t="s">
        <v>1487</v>
      </c>
      <c r="F28" s="388" t="s">
        <v>1488</v>
      </c>
      <c r="G28" s="388" t="s">
        <v>1489</v>
      </c>
      <c r="H28" s="388" t="s">
        <v>1490</v>
      </c>
      <c r="I28" s="388"/>
      <c r="J28" s="50" t="s">
        <v>1491</v>
      </c>
      <c r="K28" s="388" t="s">
        <v>1492</v>
      </c>
      <c r="L28" s="168"/>
    </row>
    <row r="29" spans="2:13" s="42" customFormat="1" ht="25.2" customHeight="1">
      <c r="B29" s="1119" t="s">
        <v>1493</v>
      </c>
      <c r="C29" s="1120"/>
      <c r="D29" s="293" t="s">
        <v>1494</v>
      </c>
      <c r="E29" s="294" t="s">
        <v>1455</v>
      </c>
      <c r="F29" s="237" t="s">
        <v>1495</v>
      </c>
      <c r="G29" s="237" t="s">
        <v>1496</v>
      </c>
      <c r="H29" s="295">
        <v>46244</v>
      </c>
      <c r="I29" s="296"/>
      <c r="J29" s="297">
        <f>H29+21</f>
        <v>46265</v>
      </c>
      <c r="K29" s="294" t="s">
        <v>1497</v>
      </c>
      <c r="L29" s="168"/>
    </row>
    <row r="30" spans="2:13" s="42" customFormat="1" ht="25.2" customHeight="1">
      <c r="B30" s="1119"/>
      <c r="C30" s="1120"/>
      <c r="D30" s="293" t="s">
        <v>1498</v>
      </c>
      <c r="E30" s="294" t="s">
        <v>1499</v>
      </c>
      <c r="F30" s="237" t="s">
        <v>1500</v>
      </c>
      <c r="G30" s="237" t="s">
        <v>1501</v>
      </c>
      <c r="H30" s="295">
        <v>46251</v>
      </c>
      <c r="I30" s="296"/>
      <c r="J30" s="297">
        <f>H30+21</f>
        <v>46272</v>
      </c>
      <c r="K30" s="294" t="s">
        <v>1497</v>
      </c>
      <c r="L30" s="168"/>
    </row>
    <row r="31" spans="2:13" s="42" customFormat="1" ht="25.2" customHeight="1">
      <c r="B31" s="1119"/>
      <c r="C31" s="1120"/>
      <c r="D31" s="293" t="s">
        <v>1502</v>
      </c>
      <c r="E31" s="294" t="s">
        <v>1503</v>
      </c>
      <c r="F31" s="237" t="s">
        <v>1504</v>
      </c>
      <c r="G31" s="237" t="s">
        <v>1505</v>
      </c>
      <c r="H31" s="295">
        <v>46257</v>
      </c>
      <c r="I31" s="296"/>
      <c r="J31" s="297">
        <f>H31+21</f>
        <v>46278</v>
      </c>
      <c r="K31" s="294" t="s">
        <v>1497</v>
      </c>
      <c r="L31" s="168"/>
    </row>
    <row r="32" spans="2:13" s="42" customFormat="1" ht="25.2" customHeight="1">
      <c r="B32" s="1119"/>
      <c r="C32" s="1120"/>
      <c r="D32" s="293" t="s">
        <v>1506</v>
      </c>
      <c r="E32" s="294" t="s">
        <v>1471</v>
      </c>
      <c r="F32" s="237" t="s">
        <v>1507</v>
      </c>
      <c r="G32" s="237" t="s">
        <v>1508</v>
      </c>
      <c r="H32" s="295">
        <v>46266</v>
      </c>
      <c r="I32" s="296"/>
      <c r="J32" s="297">
        <f>H32+21</f>
        <v>46287</v>
      </c>
      <c r="K32" s="294" t="s">
        <v>1497</v>
      </c>
      <c r="L32" s="168"/>
    </row>
    <row r="33" spans="2:12" s="42" customFormat="1" ht="20.25" customHeight="1">
      <c r="B33" s="1121" t="s">
        <v>1484</v>
      </c>
      <c r="C33" s="1121"/>
      <c r="D33" s="1122" t="s">
        <v>1509</v>
      </c>
      <c r="E33" s="1123"/>
      <c r="F33" s="1123"/>
      <c r="G33" s="1123"/>
      <c r="H33" s="1123"/>
      <c r="I33" s="1123"/>
      <c r="J33" s="1123"/>
      <c r="K33" s="1124"/>
      <c r="L33" s="168"/>
    </row>
    <row r="34" spans="2:12" s="42" customFormat="1" ht="20.25" customHeight="1">
      <c r="B34" s="1121"/>
      <c r="C34" s="1121"/>
      <c r="D34" s="1125"/>
      <c r="E34" s="1126"/>
      <c r="F34" s="1126"/>
      <c r="G34" s="1126"/>
      <c r="H34" s="1126"/>
      <c r="I34" s="1126"/>
      <c r="J34" s="1126"/>
      <c r="K34" s="1127"/>
      <c r="L34" s="168"/>
    </row>
    <row r="35" spans="2:12" s="300" customFormat="1" ht="20.25" customHeight="1">
      <c r="B35" s="298"/>
      <c r="C35" s="298"/>
      <c r="D35" s="389"/>
      <c r="E35" s="389"/>
      <c r="F35" s="389"/>
      <c r="G35" s="389"/>
      <c r="H35" s="389"/>
      <c r="I35" s="389"/>
      <c r="J35" s="389"/>
      <c r="K35" s="389"/>
      <c r="L35" s="299"/>
    </row>
    <row r="36" spans="2:12" s="42" customFormat="1" ht="20.25" customHeight="1">
      <c r="B36" s="1118" t="s">
        <v>1485</v>
      </c>
      <c r="C36" s="1118"/>
      <c r="D36" s="51" t="s">
        <v>1486</v>
      </c>
      <c r="E36" s="51" t="s">
        <v>1487</v>
      </c>
      <c r="F36" s="51" t="s">
        <v>1488</v>
      </c>
      <c r="G36" s="51" t="s">
        <v>1489</v>
      </c>
      <c r="H36" s="51" t="s">
        <v>1490</v>
      </c>
      <c r="I36" s="51"/>
      <c r="J36" s="51" t="s">
        <v>1510</v>
      </c>
      <c r="K36" s="51" t="s">
        <v>1492</v>
      </c>
      <c r="L36" s="168"/>
    </row>
    <row r="37" spans="2:12" s="42" customFormat="1" ht="25.2" customHeight="1">
      <c r="B37" s="1119" t="s">
        <v>1511</v>
      </c>
      <c r="C37" s="1120"/>
      <c r="D37" s="293" t="s">
        <v>1512</v>
      </c>
      <c r="E37" s="294" t="s">
        <v>1513</v>
      </c>
      <c r="F37" s="237" t="s">
        <v>1514</v>
      </c>
      <c r="G37" s="237" t="s">
        <v>1515</v>
      </c>
      <c r="H37" s="295">
        <v>46247</v>
      </c>
      <c r="I37" s="301"/>
      <c r="J37" s="48">
        <f>H37+20</f>
        <v>46267</v>
      </c>
      <c r="K37" s="302" t="s">
        <v>1516</v>
      </c>
      <c r="L37" s="168"/>
    </row>
    <row r="38" spans="2:12" s="42" customFormat="1" ht="25.2" customHeight="1">
      <c r="B38" s="1119"/>
      <c r="C38" s="1120"/>
      <c r="D38" s="293" t="s">
        <v>1517</v>
      </c>
      <c r="E38" s="294" t="s">
        <v>1518</v>
      </c>
      <c r="F38" s="237" t="s">
        <v>1501</v>
      </c>
      <c r="G38" s="237" t="s">
        <v>1504</v>
      </c>
      <c r="H38" s="295">
        <v>46253</v>
      </c>
      <c r="I38" s="301"/>
      <c r="J38" s="48">
        <f>H38+20</f>
        <v>46273</v>
      </c>
      <c r="K38" s="302" t="s">
        <v>1516</v>
      </c>
      <c r="L38" s="168"/>
    </row>
    <row r="39" spans="2:12" s="42" customFormat="1" ht="25.2" customHeight="1">
      <c r="B39" s="1119"/>
      <c r="C39" s="1120"/>
      <c r="D39" s="293" t="s">
        <v>1519</v>
      </c>
      <c r="E39" s="294" t="s">
        <v>1520</v>
      </c>
      <c r="F39" s="237" t="s">
        <v>1521</v>
      </c>
      <c r="G39" s="237" t="s">
        <v>1522</v>
      </c>
      <c r="H39" s="295">
        <v>46260</v>
      </c>
      <c r="I39" s="301"/>
      <c r="J39" s="48">
        <f>H39+20</f>
        <v>46280</v>
      </c>
      <c r="K39" s="302" t="s">
        <v>1516</v>
      </c>
      <c r="L39" s="168"/>
    </row>
    <row r="40" spans="2:12" s="42" customFormat="1" ht="25.2" customHeight="1">
      <c r="B40" s="1119"/>
      <c r="C40" s="1120"/>
      <c r="D40" s="293" t="s">
        <v>1523</v>
      </c>
      <c r="E40" s="294" t="s">
        <v>1524</v>
      </c>
      <c r="F40" s="237" t="s">
        <v>1472</v>
      </c>
      <c r="G40" s="237" t="s">
        <v>1473</v>
      </c>
      <c r="H40" s="295">
        <v>46268</v>
      </c>
      <c r="I40" s="301"/>
      <c r="J40" s="48">
        <f>H40+20</f>
        <v>46288</v>
      </c>
      <c r="K40" s="302" t="s">
        <v>1516</v>
      </c>
      <c r="L40" s="168"/>
    </row>
    <row r="41" spans="2:12" s="42" customFormat="1" ht="20.25" customHeight="1">
      <c r="B41" s="1121" t="s">
        <v>1484</v>
      </c>
      <c r="C41" s="1121"/>
      <c r="D41" s="1122" t="s">
        <v>1509</v>
      </c>
      <c r="E41" s="1123"/>
      <c r="F41" s="1123"/>
      <c r="G41" s="1123"/>
      <c r="H41" s="1123"/>
      <c r="I41" s="1123"/>
      <c r="J41" s="1123"/>
      <c r="K41" s="1124"/>
      <c r="L41" s="168"/>
    </row>
    <row r="42" spans="2:12" s="42" customFormat="1" ht="20.25" customHeight="1">
      <c r="B42" s="1121"/>
      <c r="C42" s="1121"/>
      <c r="D42" s="1125"/>
      <c r="E42" s="1126"/>
      <c r="F42" s="1126"/>
      <c r="G42" s="1126"/>
      <c r="H42" s="1126"/>
      <c r="I42" s="1126"/>
      <c r="J42" s="1126"/>
      <c r="K42" s="1127"/>
      <c r="L42" s="168"/>
    </row>
    <row r="43" spans="2:12" s="300" customFormat="1" ht="20.25" customHeight="1">
      <c r="B43" s="298"/>
      <c r="C43" s="298"/>
      <c r="D43" s="389"/>
      <c r="E43" s="389"/>
      <c r="F43" s="389"/>
      <c r="G43" s="389"/>
      <c r="H43" s="389"/>
      <c r="I43" s="389"/>
      <c r="J43" s="389"/>
      <c r="K43" s="389"/>
      <c r="L43" s="299"/>
    </row>
    <row r="44" spans="2:12" s="42" customFormat="1" ht="20.25" customHeight="1">
      <c r="B44" s="1118" t="s">
        <v>1485</v>
      </c>
      <c r="C44" s="1118"/>
      <c r="D44" s="388" t="s">
        <v>1486</v>
      </c>
      <c r="E44" s="388" t="s">
        <v>1487</v>
      </c>
      <c r="F44" s="388" t="s">
        <v>1488</v>
      </c>
      <c r="G44" s="388" t="s">
        <v>1489</v>
      </c>
      <c r="H44" s="388" t="s">
        <v>1490</v>
      </c>
      <c r="I44" s="388"/>
      <c r="J44" s="388" t="s">
        <v>1525</v>
      </c>
      <c r="K44" s="388" t="s">
        <v>1492</v>
      </c>
      <c r="L44" s="168"/>
    </row>
    <row r="45" spans="2:12" s="42" customFormat="1" ht="25.2" customHeight="1">
      <c r="B45" s="1119" t="s">
        <v>1526</v>
      </c>
      <c r="C45" s="1120"/>
      <c r="D45" s="293" t="s">
        <v>1527</v>
      </c>
      <c r="E45" s="294" t="s">
        <v>1528</v>
      </c>
      <c r="F45" s="237" t="s">
        <v>1514</v>
      </c>
      <c r="G45" s="237" t="s">
        <v>1515</v>
      </c>
      <c r="H45" s="295">
        <v>46247</v>
      </c>
      <c r="I45" s="304"/>
      <c r="J45" s="304">
        <f t="shared" ref="J45:J47" si="0">H45+30</f>
        <v>46277</v>
      </c>
      <c r="K45" s="303" t="s">
        <v>1529</v>
      </c>
      <c r="L45" s="168"/>
    </row>
    <row r="46" spans="2:12" s="42" customFormat="1" ht="25.2" customHeight="1">
      <c r="B46" s="1119"/>
      <c r="C46" s="1120"/>
      <c r="D46" s="293" t="s">
        <v>1530</v>
      </c>
      <c r="E46" s="294" t="s">
        <v>1531</v>
      </c>
      <c r="F46" s="237" t="s">
        <v>1462</v>
      </c>
      <c r="G46" s="237" t="s">
        <v>1532</v>
      </c>
      <c r="H46" s="295">
        <v>46255</v>
      </c>
      <c r="I46" s="304"/>
      <c r="J46" s="304">
        <f>H46+30</f>
        <v>46285</v>
      </c>
      <c r="K46" s="303" t="s">
        <v>1529</v>
      </c>
      <c r="L46" s="168"/>
    </row>
    <row r="47" spans="2:12" s="42" customFormat="1" ht="25.2" customHeight="1">
      <c r="B47" s="1119"/>
      <c r="C47" s="1120"/>
      <c r="D47" s="293" t="s">
        <v>1533</v>
      </c>
      <c r="E47" s="294" t="s">
        <v>1534</v>
      </c>
      <c r="F47" s="237" t="s">
        <v>1522</v>
      </c>
      <c r="G47" s="237" t="s">
        <v>1535</v>
      </c>
      <c r="H47" s="295">
        <v>46261</v>
      </c>
      <c r="I47" s="304"/>
      <c r="J47" s="304">
        <f t="shared" si="0"/>
        <v>46291</v>
      </c>
      <c r="K47" s="303" t="s">
        <v>1529</v>
      </c>
      <c r="L47" s="168"/>
    </row>
    <row r="48" spans="2:12" s="42" customFormat="1" ht="25.2" customHeight="1">
      <c r="B48" s="1119"/>
      <c r="C48" s="1120"/>
      <c r="D48" s="293" t="s">
        <v>1536</v>
      </c>
      <c r="E48" s="294" t="s">
        <v>1537</v>
      </c>
      <c r="F48" s="237" t="s">
        <v>1472</v>
      </c>
      <c r="G48" s="237" t="s">
        <v>1473</v>
      </c>
      <c r="H48" s="295">
        <v>46270</v>
      </c>
      <c r="I48" s="304"/>
      <c r="J48" s="304">
        <f>H48+30</f>
        <v>46300</v>
      </c>
      <c r="K48" s="303" t="s">
        <v>1529</v>
      </c>
      <c r="L48" s="168"/>
    </row>
    <row r="49" spans="2:13" s="42" customFormat="1" ht="20.25" customHeight="1">
      <c r="B49" s="1121" t="s">
        <v>1484</v>
      </c>
      <c r="C49" s="1121"/>
      <c r="D49" s="1130" t="s">
        <v>1509</v>
      </c>
      <c r="E49" s="1131"/>
      <c r="F49" s="1131"/>
      <c r="G49" s="1131"/>
      <c r="H49" s="1131"/>
      <c r="I49" s="1131"/>
      <c r="J49" s="1131"/>
      <c r="K49" s="1132"/>
      <c r="L49" s="168"/>
    </row>
    <row r="50" spans="2:13" s="42" customFormat="1" ht="20.25" customHeight="1">
      <c r="B50" s="1121"/>
      <c r="C50" s="1121"/>
      <c r="D50" s="1125"/>
      <c r="E50" s="1126"/>
      <c r="F50" s="1126"/>
      <c r="G50" s="1126"/>
      <c r="H50" s="1126"/>
      <c r="I50" s="1126"/>
      <c r="J50" s="1126"/>
      <c r="K50" s="1127"/>
      <c r="L50" s="168"/>
    </row>
    <row r="51" spans="2:13" s="42" customFormat="1" ht="20.25" customHeight="1">
      <c r="B51" s="298"/>
      <c r="C51" s="298"/>
      <c r="D51" s="389"/>
      <c r="E51" s="389"/>
      <c r="F51" s="389"/>
      <c r="G51" s="389"/>
      <c r="H51" s="389"/>
      <c r="I51" s="389"/>
      <c r="J51" s="389"/>
      <c r="K51" s="389"/>
      <c r="L51" s="168"/>
    </row>
    <row r="52" spans="2:13" s="42" customFormat="1" ht="20.25" customHeight="1">
      <c r="B52" s="1128" t="s">
        <v>1538</v>
      </c>
      <c r="C52" s="1128"/>
      <c r="D52" s="1128"/>
      <c r="E52" s="1128"/>
      <c r="F52" s="1128"/>
      <c r="G52" s="1128"/>
      <c r="H52" s="1128"/>
      <c r="I52" s="1128"/>
      <c r="J52" s="1128"/>
      <c r="K52" s="1128"/>
      <c r="L52" s="168"/>
    </row>
    <row r="53" spans="2:13" s="300" customFormat="1" ht="20.25" customHeight="1">
      <c r="B53" s="1134" t="s">
        <v>1539</v>
      </c>
      <c r="C53" s="1134"/>
      <c r="D53" s="1134"/>
      <c r="E53" s="1134"/>
      <c r="F53" s="1134"/>
      <c r="G53" s="1134"/>
      <c r="H53" s="1134"/>
      <c r="I53" s="1134"/>
      <c r="J53" s="1134"/>
      <c r="K53" s="1134"/>
      <c r="L53" s="299"/>
    </row>
    <row r="54" spans="2:13" s="42" customFormat="1" ht="21" customHeight="1">
      <c r="B54" s="1118" t="s">
        <v>1485</v>
      </c>
      <c r="C54" s="1118"/>
      <c r="D54" s="388" t="s">
        <v>1486</v>
      </c>
      <c r="E54" s="388" t="s">
        <v>1487</v>
      </c>
      <c r="F54" s="388" t="s">
        <v>1488</v>
      </c>
      <c r="G54" s="388" t="s">
        <v>1489</v>
      </c>
      <c r="H54" s="388" t="s">
        <v>1490</v>
      </c>
      <c r="I54" s="388"/>
      <c r="J54" s="388" t="s">
        <v>1540</v>
      </c>
      <c r="K54" s="388" t="s">
        <v>1492</v>
      </c>
      <c r="L54" s="168"/>
    </row>
    <row r="55" spans="2:13" s="42" customFormat="1" ht="25.2" customHeight="1">
      <c r="B55" s="1119" t="s">
        <v>1541</v>
      </c>
      <c r="C55" s="1120"/>
      <c r="D55" s="293" t="s">
        <v>1542</v>
      </c>
      <c r="E55" s="294" t="s">
        <v>1543</v>
      </c>
      <c r="F55" s="237" t="s">
        <v>1514</v>
      </c>
      <c r="G55" s="237" t="s">
        <v>1515</v>
      </c>
      <c r="H55" s="295">
        <v>46247</v>
      </c>
      <c r="I55" s="96"/>
      <c r="J55" s="47">
        <f>H55+25</f>
        <v>46272</v>
      </c>
      <c r="K55" s="41" t="s">
        <v>1497</v>
      </c>
      <c r="L55" s="168"/>
    </row>
    <row r="56" spans="2:13" s="42" customFormat="1" ht="25.2" customHeight="1">
      <c r="B56" s="1119"/>
      <c r="C56" s="1120"/>
      <c r="D56" s="1241" t="s">
        <v>1544</v>
      </c>
      <c r="E56" s="294" t="s">
        <v>1545</v>
      </c>
      <c r="F56" s="237" t="s">
        <v>1546</v>
      </c>
      <c r="G56" s="237" t="s">
        <v>1547</v>
      </c>
      <c r="H56" s="295">
        <v>46252</v>
      </c>
      <c r="I56" s="96"/>
      <c r="J56" s="47">
        <f t="shared" ref="J56:J58" si="1">H56+25</f>
        <v>46277</v>
      </c>
      <c r="K56" s="41" t="s">
        <v>1548</v>
      </c>
      <c r="L56" s="168"/>
      <c r="M56" s="55"/>
    </row>
    <row r="57" spans="2:13" s="42" customFormat="1" ht="25.2" customHeight="1">
      <c r="B57" s="1119"/>
      <c r="C57" s="1133"/>
      <c r="D57" s="293" t="s">
        <v>1549</v>
      </c>
      <c r="E57" s="294" t="s">
        <v>1550</v>
      </c>
      <c r="F57" s="237" t="s">
        <v>1551</v>
      </c>
      <c r="G57" s="237" t="s">
        <v>1552</v>
      </c>
      <c r="H57" s="295">
        <v>46255</v>
      </c>
      <c r="I57" s="96"/>
      <c r="J57" s="47">
        <f t="shared" si="1"/>
        <v>46280</v>
      </c>
      <c r="K57" s="41" t="s">
        <v>1553</v>
      </c>
      <c r="L57" s="168"/>
    </row>
    <row r="58" spans="2:13" s="42" customFormat="1" ht="25.2" customHeight="1">
      <c r="B58" s="1119"/>
      <c r="C58" s="1120"/>
      <c r="D58" s="293" t="s">
        <v>1554</v>
      </c>
      <c r="E58" s="294" t="s">
        <v>1555</v>
      </c>
      <c r="F58" s="237" t="s">
        <v>1556</v>
      </c>
      <c r="G58" s="237" t="s">
        <v>1557</v>
      </c>
      <c r="H58" s="295">
        <v>46262</v>
      </c>
      <c r="I58" s="96"/>
      <c r="J58" s="47">
        <f t="shared" si="1"/>
        <v>46287</v>
      </c>
      <c r="K58" s="41" t="s">
        <v>1548</v>
      </c>
      <c r="L58" s="168"/>
    </row>
    <row r="59" spans="2:13" s="42" customFormat="1" ht="20.25" customHeight="1">
      <c r="B59" s="1121" t="s">
        <v>1558</v>
      </c>
      <c r="C59" s="1121"/>
      <c r="D59" s="1122" t="s">
        <v>1559</v>
      </c>
      <c r="E59" s="1123"/>
      <c r="F59" s="1123"/>
      <c r="G59" s="1123"/>
      <c r="H59" s="1123"/>
      <c r="I59" s="1123"/>
      <c r="J59" s="1123"/>
      <c r="K59" s="1124"/>
      <c r="L59" s="168"/>
    </row>
    <row r="60" spans="2:13" s="42" customFormat="1" ht="20.25" customHeight="1">
      <c r="B60" s="1121"/>
      <c r="C60" s="1121"/>
      <c r="D60" s="1125"/>
      <c r="E60" s="1126"/>
      <c r="F60" s="1126"/>
      <c r="G60" s="1126"/>
      <c r="H60" s="1126"/>
      <c r="I60" s="1126"/>
      <c r="J60" s="1126"/>
      <c r="K60" s="1127"/>
      <c r="L60" s="168"/>
    </row>
    <row r="61" spans="2:13" s="42" customFormat="1" ht="20.25" customHeight="1">
      <c r="B61" s="298"/>
      <c r="C61" s="298"/>
      <c r="D61" s="389"/>
      <c r="E61" s="389"/>
      <c r="F61" s="389"/>
      <c r="G61" s="389"/>
      <c r="H61" s="389"/>
      <c r="I61" s="389"/>
      <c r="J61" s="389"/>
      <c r="K61" s="389"/>
      <c r="L61" s="168"/>
    </row>
    <row r="62" spans="2:13" s="300" customFormat="1" ht="20.25" customHeight="1">
      <c r="B62" s="298"/>
      <c r="C62" s="298"/>
      <c r="D62" s="389"/>
      <c r="E62" s="389"/>
      <c r="F62" s="389"/>
      <c r="G62" s="389"/>
      <c r="H62" s="389"/>
      <c r="I62" s="389"/>
      <c r="J62" s="389"/>
      <c r="K62" s="389"/>
      <c r="L62" s="299"/>
    </row>
    <row r="63" spans="2:13" s="42" customFormat="1" ht="20.25" customHeight="1">
      <c r="B63" s="1128" t="s">
        <v>1560</v>
      </c>
      <c r="C63" s="1128"/>
      <c r="D63" s="1128"/>
      <c r="E63" s="1128"/>
      <c r="F63" s="1128"/>
      <c r="G63" s="1128"/>
      <c r="H63" s="1128"/>
      <c r="I63" s="1128"/>
      <c r="J63" s="1128"/>
      <c r="K63" s="1128"/>
      <c r="L63" s="168"/>
    </row>
    <row r="64" spans="2:13" s="42" customFormat="1" ht="20.25" customHeight="1">
      <c r="B64" s="1129" t="s">
        <v>1561</v>
      </c>
      <c r="C64" s="1129"/>
      <c r="D64" s="1129"/>
      <c r="E64" s="1129"/>
      <c r="F64" s="1129"/>
      <c r="G64" s="1129"/>
      <c r="H64" s="1129"/>
      <c r="I64" s="1129"/>
      <c r="J64" s="1129"/>
      <c r="K64" s="1129"/>
      <c r="L64" s="168"/>
    </row>
    <row r="65" spans="2:13" s="42" customFormat="1" ht="20.25" customHeight="1">
      <c r="B65" s="1118" t="s">
        <v>164</v>
      </c>
      <c r="C65" s="1118"/>
      <c r="D65" s="388" t="s">
        <v>1562</v>
      </c>
      <c r="E65" s="388" t="s">
        <v>168</v>
      </c>
      <c r="F65" s="388" t="s">
        <v>169</v>
      </c>
      <c r="G65" s="388" t="s">
        <v>1563</v>
      </c>
      <c r="H65" s="388" t="s">
        <v>166</v>
      </c>
      <c r="I65" s="388"/>
      <c r="J65" s="388" t="s">
        <v>1564</v>
      </c>
      <c r="K65" s="388" t="s">
        <v>173</v>
      </c>
      <c r="L65" s="168"/>
    </row>
    <row r="66" spans="2:13" s="42" customFormat="1" ht="25.2" customHeight="1">
      <c r="B66" s="1119" t="s">
        <v>1565</v>
      </c>
      <c r="C66" s="1120"/>
      <c r="D66" s="49" t="s">
        <v>501</v>
      </c>
      <c r="E66" s="294" t="s">
        <v>500</v>
      </c>
      <c r="F66" s="237" t="s">
        <v>578</v>
      </c>
      <c r="G66" s="237" t="s">
        <v>579</v>
      </c>
      <c r="H66" s="296">
        <v>46245</v>
      </c>
      <c r="I66" s="305">
        <v>45595</v>
      </c>
      <c r="J66" s="306">
        <f t="shared" ref="J66:J68" si="2">H66+15</f>
        <v>46260</v>
      </c>
      <c r="K66" s="294" t="s">
        <v>129</v>
      </c>
      <c r="L66" s="168"/>
      <c r="M66" s="54"/>
    </row>
    <row r="67" spans="2:13" s="42" customFormat="1" ht="25.2" customHeight="1">
      <c r="B67" s="1119"/>
      <c r="C67" s="1120"/>
      <c r="D67" s="49" t="s">
        <v>1566</v>
      </c>
      <c r="E67" s="294" t="s">
        <v>1567</v>
      </c>
      <c r="F67" s="237" t="s">
        <v>1568</v>
      </c>
      <c r="G67" s="237" t="s">
        <v>1569</v>
      </c>
      <c r="H67" s="296">
        <v>46252</v>
      </c>
      <c r="I67" s="305">
        <v>45595</v>
      </c>
      <c r="J67" s="306">
        <f t="shared" si="2"/>
        <v>46267</v>
      </c>
      <c r="K67" s="294" t="s">
        <v>129</v>
      </c>
      <c r="L67" s="168"/>
    </row>
    <row r="68" spans="2:13" s="42" customFormat="1" ht="25.2" customHeight="1">
      <c r="B68" s="1119"/>
      <c r="C68" s="1120"/>
      <c r="D68" s="49" t="s">
        <v>1570</v>
      </c>
      <c r="E68" s="294" t="s">
        <v>1571</v>
      </c>
      <c r="F68" s="237" t="s">
        <v>1572</v>
      </c>
      <c r="G68" s="237" t="s">
        <v>1573</v>
      </c>
      <c r="H68" s="296">
        <v>46259</v>
      </c>
      <c r="I68" s="305">
        <v>45595</v>
      </c>
      <c r="J68" s="306">
        <f t="shared" si="2"/>
        <v>46274</v>
      </c>
      <c r="K68" s="294" t="s">
        <v>129</v>
      </c>
      <c r="L68" s="168"/>
    </row>
    <row r="69" spans="2:13" s="42" customFormat="1" ht="25.2" customHeight="1">
      <c r="B69" s="1119"/>
      <c r="C69" s="1120"/>
      <c r="D69" s="49" t="s">
        <v>1574</v>
      </c>
      <c r="E69" s="294" t="s">
        <v>1571</v>
      </c>
      <c r="F69" s="237" t="s">
        <v>1575</v>
      </c>
      <c r="G69" s="237" t="s">
        <v>1576</v>
      </c>
      <c r="H69" s="296">
        <v>46266</v>
      </c>
      <c r="I69" s="305">
        <v>45595</v>
      </c>
      <c r="J69" s="306">
        <f>H69+15</f>
        <v>46281</v>
      </c>
      <c r="K69" s="294" t="s">
        <v>129</v>
      </c>
      <c r="L69" s="168"/>
    </row>
    <row r="70" spans="2:13" s="42" customFormat="1" ht="20.25" customHeight="1">
      <c r="B70" s="1121" t="s">
        <v>1137</v>
      </c>
      <c r="C70" s="1121"/>
      <c r="D70" s="1122" t="s">
        <v>1577</v>
      </c>
      <c r="E70" s="1123"/>
      <c r="F70" s="1123"/>
      <c r="G70" s="1123"/>
      <c r="H70" s="1123"/>
      <c r="I70" s="1123"/>
      <c r="J70" s="1123"/>
      <c r="K70" s="1124"/>
      <c r="L70" s="168"/>
    </row>
    <row r="71" spans="2:13" s="42" customFormat="1" ht="20.25" customHeight="1">
      <c r="B71" s="1121"/>
      <c r="C71" s="1121"/>
      <c r="D71" s="1125"/>
      <c r="E71" s="1126"/>
      <c r="F71" s="1126"/>
      <c r="G71" s="1126"/>
      <c r="H71" s="1126"/>
      <c r="I71" s="1126"/>
      <c r="J71" s="1126"/>
      <c r="K71" s="1127"/>
      <c r="L71" s="168"/>
    </row>
    <row r="72" spans="2:13" s="42" customFormat="1" ht="20.25" customHeight="1">
      <c r="B72" s="298"/>
      <c r="C72" s="298"/>
      <c r="D72" s="389"/>
      <c r="E72" s="389"/>
      <c r="F72" s="389"/>
      <c r="G72" s="389"/>
      <c r="H72" s="389"/>
      <c r="I72" s="389"/>
      <c r="J72" s="389"/>
      <c r="K72" s="389"/>
      <c r="L72" s="168"/>
    </row>
    <row r="73" spans="2:13" s="300" customFormat="1" ht="20.25" customHeight="1">
      <c r="B73" s="307" t="s">
        <v>1578</v>
      </c>
      <c r="C73" s="298"/>
      <c r="D73" s="389"/>
      <c r="E73" s="389"/>
      <c r="F73" s="389"/>
      <c r="G73" s="389"/>
      <c r="H73" s="389"/>
      <c r="I73" s="389"/>
      <c r="J73" s="389"/>
      <c r="K73" s="389"/>
      <c r="L73" s="299"/>
    </row>
    <row r="74" spans="2:13" s="42" customFormat="1" ht="20.25" customHeight="1">
      <c r="B74" s="1118" t="s">
        <v>1579</v>
      </c>
      <c r="C74" s="1118"/>
      <c r="D74" s="388" t="s">
        <v>1139</v>
      </c>
      <c r="E74" s="388" t="s">
        <v>1140</v>
      </c>
      <c r="F74" s="388" t="s">
        <v>1580</v>
      </c>
      <c r="G74" s="388" t="s">
        <v>1581</v>
      </c>
      <c r="H74" s="388" t="s">
        <v>1582</v>
      </c>
      <c r="I74" s="388"/>
      <c r="J74" s="388" t="s">
        <v>1583</v>
      </c>
      <c r="K74" s="388" t="s">
        <v>1584</v>
      </c>
      <c r="L74" s="168"/>
    </row>
    <row r="75" spans="2:13" s="42" customFormat="1" ht="25.2" customHeight="1">
      <c r="B75" s="1119" t="s">
        <v>1585</v>
      </c>
      <c r="C75" s="1120"/>
      <c r="D75" s="49" t="s">
        <v>1586</v>
      </c>
      <c r="E75" s="294" t="s">
        <v>1587</v>
      </c>
      <c r="F75" s="237" t="s">
        <v>1588</v>
      </c>
      <c r="G75" s="237" t="s">
        <v>1589</v>
      </c>
      <c r="H75" s="296">
        <v>46245</v>
      </c>
      <c r="I75" s="305">
        <v>45918</v>
      </c>
      <c r="J75" s="306">
        <f t="shared" ref="J75:J78" si="3">H75+30</f>
        <v>46275</v>
      </c>
      <c r="K75" s="294" t="s">
        <v>129</v>
      </c>
      <c r="L75" s="168"/>
      <c r="M75" s="54"/>
    </row>
    <row r="76" spans="2:13" s="42" customFormat="1" ht="25.2" customHeight="1">
      <c r="B76" s="1119"/>
      <c r="C76" s="1120"/>
      <c r="D76" s="49" t="s">
        <v>1566</v>
      </c>
      <c r="E76" s="294" t="s">
        <v>1567</v>
      </c>
      <c r="F76" s="237" t="s">
        <v>1568</v>
      </c>
      <c r="G76" s="237" t="s">
        <v>1569</v>
      </c>
      <c r="H76" s="296">
        <v>46252</v>
      </c>
      <c r="I76" s="305">
        <v>45925</v>
      </c>
      <c r="J76" s="306">
        <f>H76+30</f>
        <v>46282</v>
      </c>
      <c r="K76" s="294" t="s">
        <v>129</v>
      </c>
      <c r="L76" s="168"/>
      <c r="M76" s="54"/>
    </row>
    <row r="77" spans="2:13" s="42" customFormat="1" ht="25.2" customHeight="1">
      <c r="B77" s="1119"/>
      <c r="C77" s="1120"/>
      <c r="D77" s="49" t="s">
        <v>1590</v>
      </c>
      <c r="E77" s="294" t="s">
        <v>500</v>
      </c>
      <c r="F77" s="237" t="s">
        <v>1591</v>
      </c>
      <c r="G77" s="237" t="s">
        <v>1592</v>
      </c>
      <c r="H77" s="296">
        <v>46259</v>
      </c>
      <c r="I77" s="305">
        <v>45932</v>
      </c>
      <c r="J77" s="306">
        <f t="shared" si="3"/>
        <v>46289</v>
      </c>
      <c r="K77" s="294" t="s">
        <v>129</v>
      </c>
      <c r="L77" s="168"/>
    </row>
    <row r="78" spans="2:13" s="42" customFormat="1" ht="25.2" customHeight="1">
      <c r="B78" s="1119"/>
      <c r="C78" s="1120"/>
      <c r="D78" s="49" t="s">
        <v>1593</v>
      </c>
      <c r="E78" s="294" t="s">
        <v>1567</v>
      </c>
      <c r="F78" s="237" t="s">
        <v>1594</v>
      </c>
      <c r="G78" s="237" t="s">
        <v>1595</v>
      </c>
      <c r="H78" s="296">
        <v>46266</v>
      </c>
      <c r="I78" s="305">
        <v>45939</v>
      </c>
      <c r="J78" s="306">
        <f t="shared" si="3"/>
        <v>46296</v>
      </c>
      <c r="K78" s="294" t="s">
        <v>129</v>
      </c>
      <c r="L78" s="168"/>
    </row>
    <row r="79" spans="2:13" s="42" customFormat="1" ht="20.25" customHeight="1">
      <c r="B79" s="1121" t="s">
        <v>167</v>
      </c>
      <c r="C79" s="1121"/>
      <c r="D79" s="1122" t="s">
        <v>1577</v>
      </c>
      <c r="E79" s="1123"/>
      <c r="F79" s="1123"/>
      <c r="G79" s="1123"/>
      <c r="H79" s="1123"/>
      <c r="I79" s="1123"/>
      <c r="J79" s="1123"/>
      <c r="K79" s="1124"/>
      <c r="L79" s="168"/>
    </row>
    <row r="80" spans="2:13" s="42" customFormat="1" ht="20.25" customHeight="1">
      <c r="B80" s="1121"/>
      <c r="C80" s="1121"/>
      <c r="D80" s="1125"/>
      <c r="E80" s="1126"/>
      <c r="F80" s="1126"/>
      <c r="G80" s="1126"/>
      <c r="H80" s="1126"/>
      <c r="I80" s="1126"/>
      <c r="J80" s="1126"/>
      <c r="K80" s="1127"/>
      <c r="L80" s="168"/>
    </row>
    <row r="81" spans="2:12" s="42" customFormat="1" ht="20.25" customHeight="1">
      <c r="B81" s="298"/>
      <c r="C81" s="298"/>
      <c r="D81" s="389"/>
      <c r="E81" s="389"/>
      <c r="F81" s="389"/>
      <c r="G81" s="389"/>
      <c r="H81" s="389"/>
      <c r="I81" s="389"/>
      <c r="J81" s="389"/>
      <c r="K81" s="389"/>
      <c r="L81" s="168"/>
    </row>
    <row r="82" spans="2:12" s="300" customFormat="1" ht="20.25" customHeight="1">
      <c r="B82" s="307" t="s">
        <v>1596</v>
      </c>
      <c r="C82" s="298"/>
      <c r="D82" s="389"/>
      <c r="E82" s="389"/>
      <c r="F82" s="389"/>
      <c r="G82" s="389"/>
      <c r="H82" s="389"/>
      <c r="I82" s="389"/>
      <c r="J82" s="389"/>
      <c r="K82" s="389"/>
      <c r="L82" s="299"/>
    </row>
    <row r="83" spans="2:12" s="42" customFormat="1" ht="20.25" customHeight="1">
      <c r="B83" s="1118" t="s">
        <v>1579</v>
      </c>
      <c r="C83" s="1118"/>
      <c r="D83" s="388" t="s">
        <v>1139</v>
      </c>
      <c r="E83" s="388" t="s">
        <v>1140</v>
      </c>
      <c r="F83" s="388" t="s">
        <v>1580</v>
      </c>
      <c r="G83" s="388" t="s">
        <v>1581</v>
      </c>
      <c r="H83" s="388" t="s">
        <v>1582</v>
      </c>
      <c r="I83" s="388"/>
      <c r="J83" s="388" t="s">
        <v>1597</v>
      </c>
      <c r="K83" s="388" t="s">
        <v>1598</v>
      </c>
      <c r="L83" s="168"/>
    </row>
    <row r="84" spans="2:12" s="42" customFormat="1" ht="25.2" customHeight="1">
      <c r="B84" s="1119" t="s">
        <v>1599</v>
      </c>
      <c r="C84" s="1120"/>
      <c r="D84" s="49" t="s">
        <v>1600</v>
      </c>
      <c r="E84" s="294" t="s">
        <v>1601</v>
      </c>
      <c r="F84" s="237" t="s">
        <v>1602</v>
      </c>
      <c r="G84" s="237" t="s">
        <v>1603</v>
      </c>
      <c r="H84" s="296">
        <v>46245</v>
      </c>
      <c r="I84" s="305">
        <v>45574</v>
      </c>
      <c r="J84" s="306">
        <f>H84+31</f>
        <v>46276</v>
      </c>
      <c r="K84" s="294" t="s">
        <v>129</v>
      </c>
      <c r="L84" s="168"/>
    </row>
    <row r="85" spans="2:12" s="42" customFormat="1" ht="25.2" customHeight="1">
      <c r="B85" s="1119"/>
      <c r="C85" s="1120"/>
      <c r="D85" s="49" t="s">
        <v>1604</v>
      </c>
      <c r="E85" s="294" t="s">
        <v>1601</v>
      </c>
      <c r="F85" s="237" t="s">
        <v>1605</v>
      </c>
      <c r="G85" s="237" t="s">
        <v>1606</v>
      </c>
      <c r="H85" s="296">
        <v>46252</v>
      </c>
      <c r="I85" s="305">
        <v>45581</v>
      </c>
      <c r="J85" s="306">
        <f>H85+31</f>
        <v>46283</v>
      </c>
      <c r="K85" s="294" t="s">
        <v>129</v>
      </c>
      <c r="L85" s="168"/>
    </row>
    <row r="86" spans="2:12" s="42" customFormat="1" ht="25.2" customHeight="1">
      <c r="B86" s="1119"/>
      <c r="C86" s="1120"/>
      <c r="D86" s="49" t="s">
        <v>1607</v>
      </c>
      <c r="E86" s="294" t="s">
        <v>1601</v>
      </c>
      <c r="F86" s="237" t="s">
        <v>1608</v>
      </c>
      <c r="G86" s="237" t="s">
        <v>1609</v>
      </c>
      <c r="H86" s="296">
        <v>46259</v>
      </c>
      <c r="I86" s="305">
        <v>45588</v>
      </c>
      <c r="J86" s="306">
        <f>H86+31</f>
        <v>46290</v>
      </c>
      <c r="K86" s="294" t="s">
        <v>129</v>
      </c>
      <c r="L86" s="168"/>
    </row>
    <row r="87" spans="2:12" s="42" customFormat="1" ht="25.2" customHeight="1">
      <c r="B87" s="1119"/>
      <c r="C87" s="1120"/>
      <c r="D87" s="49" t="s">
        <v>1610</v>
      </c>
      <c r="E87" s="294" t="s">
        <v>1567</v>
      </c>
      <c r="F87" s="237" t="s">
        <v>1594</v>
      </c>
      <c r="G87" s="237" t="s">
        <v>1611</v>
      </c>
      <c r="H87" s="296">
        <v>46266</v>
      </c>
      <c r="I87" s="305">
        <v>45595</v>
      </c>
      <c r="J87" s="306">
        <f>H87+31</f>
        <v>46297</v>
      </c>
      <c r="K87" s="294" t="s">
        <v>129</v>
      </c>
      <c r="L87" s="168"/>
    </row>
    <row r="88" spans="2:12" s="42" customFormat="1" ht="20.25" customHeight="1">
      <c r="B88" s="1121" t="s">
        <v>1137</v>
      </c>
      <c r="C88" s="1121"/>
      <c r="D88" s="1122" t="s">
        <v>1577</v>
      </c>
      <c r="E88" s="1123"/>
      <c r="F88" s="1123"/>
      <c r="G88" s="1123"/>
      <c r="H88" s="1123"/>
      <c r="I88" s="1123"/>
      <c r="J88" s="1123"/>
      <c r="K88" s="1124"/>
      <c r="L88" s="168"/>
    </row>
    <row r="89" spans="2:12" s="42" customFormat="1" ht="20.25" customHeight="1">
      <c r="B89" s="1121"/>
      <c r="C89" s="1121"/>
      <c r="D89" s="1125"/>
      <c r="E89" s="1126"/>
      <c r="F89" s="1126"/>
      <c r="G89" s="1126"/>
      <c r="H89" s="1126"/>
      <c r="I89" s="1126"/>
      <c r="J89" s="1126"/>
      <c r="K89" s="1127"/>
      <c r="L89" s="168"/>
    </row>
    <row r="90" spans="2:12" s="40" customFormat="1">
      <c r="L90" s="169"/>
    </row>
    <row r="91" spans="2:12" s="40" customFormat="1">
      <c r="L91" s="169"/>
    </row>
    <row r="92" spans="2:12" s="40" customFormat="1">
      <c r="L92" s="169"/>
    </row>
    <row r="93" spans="2:12" s="40" customFormat="1">
      <c r="L93" s="169"/>
    </row>
    <row r="94" spans="2:12" s="40" customFormat="1">
      <c r="L94" s="169"/>
    </row>
    <row r="95" spans="2:12" s="40" customFormat="1">
      <c r="L95" s="169"/>
    </row>
    <row r="96" spans="2:12" s="40" customFormat="1">
      <c r="L96" s="169"/>
    </row>
    <row r="97" spans="12:12" s="40" customFormat="1">
      <c r="L97" s="169"/>
    </row>
    <row r="98" spans="12:12" s="40" customFormat="1">
      <c r="L98" s="169"/>
    </row>
    <row r="99" spans="12:12" s="40" customFormat="1">
      <c r="L99" s="169"/>
    </row>
    <row r="100" spans="12:12" s="40" customFormat="1">
      <c r="L100" s="169"/>
    </row>
    <row r="101" spans="12:12" s="40" customFormat="1">
      <c r="L101" s="169"/>
    </row>
    <row r="102" spans="12:12" s="40" customFormat="1">
      <c r="L102" s="169"/>
    </row>
    <row r="103" spans="12:12" s="40" customFormat="1">
      <c r="L103" s="169"/>
    </row>
    <row r="104" spans="12:12" s="40" customFormat="1">
      <c r="L104" s="169"/>
    </row>
    <row r="105" spans="12:12" s="40" customFormat="1">
      <c r="L105" s="169"/>
    </row>
    <row r="106" spans="12:12" s="40" customFormat="1">
      <c r="L106" s="169"/>
    </row>
    <row r="107" spans="12:12" s="40" customFormat="1">
      <c r="L107" s="169"/>
    </row>
    <row r="108" spans="12:12" s="40" customFormat="1">
      <c r="L108" s="169"/>
    </row>
    <row r="109" spans="12:12" s="40" customFormat="1">
      <c r="L109" s="169"/>
    </row>
    <row r="110" spans="12:12" s="40" customFormat="1">
      <c r="L110" s="169"/>
    </row>
    <row r="111" spans="12:12" s="40" customFormat="1">
      <c r="L111" s="169"/>
    </row>
    <row r="112" spans="12:12" s="40" customFormat="1">
      <c r="L112" s="169"/>
    </row>
    <row r="113" spans="12:12" s="40" customFormat="1">
      <c r="L113" s="169"/>
    </row>
    <row r="114" spans="12:12" s="40" customFormat="1">
      <c r="L114" s="169"/>
    </row>
    <row r="115" spans="12:12" s="40" customFormat="1">
      <c r="L115" s="169"/>
    </row>
    <row r="116" spans="12:12" s="40" customFormat="1">
      <c r="L116" s="169"/>
    </row>
    <row r="117" spans="12:12" s="40" customFormat="1">
      <c r="L117" s="169"/>
    </row>
    <row r="118" spans="12:12" s="40" customFormat="1">
      <c r="L118" s="169"/>
    </row>
    <row r="119" spans="12:12" s="40" customFormat="1">
      <c r="L119" s="169"/>
    </row>
    <row r="120" spans="12:12" s="40" customFormat="1">
      <c r="L120" s="169"/>
    </row>
    <row r="121" spans="12:12" s="40" customFormat="1">
      <c r="L121" s="169"/>
    </row>
    <row r="122" spans="12:12" s="40" customFormat="1">
      <c r="L122" s="169"/>
    </row>
    <row r="123" spans="12:12" s="40" customFormat="1">
      <c r="L123" s="169"/>
    </row>
    <row r="124" spans="12:12" s="40" customFormat="1">
      <c r="L124" s="169"/>
    </row>
    <row r="125" spans="12:12" s="40" customFormat="1">
      <c r="L125" s="169"/>
    </row>
    <row r="126" spans="12:12" s="40" customFormat="1">
      <c r="L126" s="169"/>
    </row>
    <row r="127" spans="12:12" s="40" customFormat="1">
      <c r="L127" s="169"/>
    </row>
    <row r="128" spans="12:12" s="40" customFormat="1">
      <c r="L128" s="169"/>
    </row>
    <row r="129" spans="12:12" s="40" customFormat="1">
      <c r="L129" s="169"/>
    </row>
    <row r="130" spans="12:12" s="40" customFormat="1">
      <c r="L130" s="169"/>
    </row>
    <row r="131" spans="12:12" s="40" customFormat="1">
      <c r="L131" s="169"/>
    </row>
    <row r="132" spans="12:12" s="40" customFormat="1">
      <c r="L132" s="169"/>
    </row>
    <row r="133" spans="12:12" s="40" customFormat="1">
      <c r="L133" s="169"/>
    </row>
    <row r="134" spans="12:12" s="40" customFormat="1">
      <c r="L134" s="169"/>
    </row>
    <row r="135" spans="12:12" s="40" customFormat="1">
      <c r="L135" s="169"/>
    </row>
    <row r="136" spans="12:12" s="40" customFormat="1">
      <c r="L136" s="169"/>
    </row>
    <row r="137" spans="12:12" s="40" customFormat="1">
      <c r="L137" s="169"/>
    </row>
    <row r="138" spans="12:12" s="40" customFormat="1">
      <c r="L138" s="169"/>
    </row>
    <row r="139" spans="12:12" s="40" customFormat="1">
      <c r="L139" s="169"/>
    </row>
    <row r="140" spans="12:12" s="40" customFormat="1">
      <c r="L140" s="169"/>
    </row>
    <row r="141" spans="12:12" s="40" customFormat="1">
      <c r="L141" s="169"/>
    </row>
    <row r="142" spans="12:12" s="40" customFormat="1">
      <c r="L142" s="169"/>
    </row>
    <row r="143" spans="12:12" s="40" customFormat="1">
      <c r="L143" s="169"/>
    </row>
    <row r="144" spans="12:12" s="40" customFormat="1">
      <c r="L144" s="169"/>
    </row>
    <row r="145" spans="12:12" s="40" customFormat="1">
      <c r="L145" s="169"/>
    </row>
    <row r="146" spans="12:12" s="40" customFormat="1">
      <c r="L146" s="169"/>
    </row>
    <row r="147" spans="12:12" s="40" customFormat="1">
      <c r="L147" s="169"/>
    </row>
    <row r="148" spans="12:12" s="40" customFormat="1">
      <c r="L148" s="169"/>
    </row>
    <row r="149" spans="12:12" s="40" customFormat="1">
      <c r="L149" s="169"/>
    </row>
    <row r="150" spans="12:12" s="40" customFormat="1">
      <c r="L150" s="169"/>
    </row>
    <row r="151" spans="12:12" s="40" customFormat="1">
      <c r="L151" s="169"/>
    </row>
    <row r="152" spans="12:12" s="40" customFormat="1">
      <c r="L152" s="169"/>
    </row>
    <row r="153" spans="12:12" s="40" customFormat="1">
      <c r="L153" s="169"/>
    </row>
    <row r="154" spans="12:12" s="40" customFormat="1">
      <c r="L154" s="169"/>
    </row>
    <row r="155" spans="12:12" s="40" customFormat="1">
      <c r="L155" s="169"/>
    </row>
    <row r="156" spans="12:12" s="40" customFormat="1">
      <c r="L156" s="169"/>
    </row>
    <row r="157" spans="12:12" s="40" customFormat="1">
      <c r="L157" s="169"/>
    </row>
    <row r="158" spans="12:12" s="40" customFormat="1">
      <c r="L158" s="169"/>
    </row>
    <row r="159" spans="12:12" s="40" customFormat="1">
      <c r="L159" s="169"/>
    </row>
    <row r="160" spans="12:12" s="40" customFormat="1">
      <c r="L160" s="169"/>
    </row>
    <row r="161" spans="12:12" s="40" customFormat="1">
      <c r="L161" s="169"/>
    </row>
    <row r="162" spans="12:12" s="40" customFormat="1">
      <c r="L162" s="169"/>
    </row>
    <row r="163" spans="12:12" s="40" customFormat="1">
      <c r="L163" s="169"/>
    </row>
    <row r="164" spans="12:12" s="40" customFormat="1">
      <c r="L164" s="169"/>
    </row>
    <row r="165" spans="12:12" s="40" customFormat="1">
      <c r="L165" s="169"/>
    </row>
    <row r="166" spans="12:12" s="40" customFormat="1">
      <c r="L166" s="169"/>
    </row>
    <row r="167" spans="12:12" s="40" customFormat="1">
      <c r="L167" s="169"/>
    </row>
    <row r="168" spans="12:12" s="40" customFormat="1">
      <c r="L168" s="169"/>
    </row>
    <row r="169" spans="12:12" s="40" customFormat="1">
      <c r="L169" s="169"/>
    </row>
    <row r="170" spans="12:12" s="40" customFormat="1">
      <c r="L170" s="169"/>
    </row>
    <row r="171" spans="12:12" s="40" customFormat="1">
      <c r="L171" s="169"/>
    </row>
    <row r="172" spans="12:12" s="40" customFormat="1">
      <c r="L172" s="169"/>
    </row>
    <row r="173" spans="12:12" s="40" customFormat="1">
      <c r="L173" s="169"/>
    </row>
    <row r="174" spans="12:12" s="40" customFormat="1">
      <c r="L174" s="169"/>
    </row>
    <row r="175" spans="12:12" s="40" customFormat="1">
      <c r="L175" s="169"/>
    </row>
    <row r="176" spans="12:12" s="40" customFormat="1">
      <c r="L176" s="169"/>
    </row>
    <row r="177" spans="12:12" s="40" customFormat="1">
      <c r="L177" s="169"/>
    </row>
    <row r="178" spans="12:12" s="40" customFormat="1">
      <c r="L178" s="169"/>
    </row>
    <row r="179" spans="12:12" s="40" customFormat="1">
      <c r="L179" s="169"/>
    </row>
    <row r="180" spans="12:12" s="40" customFormat="1">
      <c r="L180" s="169"/>
    </row>
    <row r="181" spans="12:12" s="40" customFormat="1">
      <c r="L181" s="169"/>
    </row>
    <row r="182" spans="12:12" s="40" customFormat="1">
      <c r="L182" s="169"/>
    </row>
    <row r="183" spans="12:12" s="40" customFormat="1">
      <c r="L183" s="169"/>
    </row>
    <row r="184" spans="12:12" s="40" customFormat="1">
      <c r="L184" s="169"/>
    </row>
    <row r="185" spans="12:12" s="40" customFormat="1">
      <c r="L185" s="169"/>
    </row>
    <row r="186" spans="12:12" s="40" customFormat="1">
      <c r="L186" s="169"/>
    </row>
    <row r="187" spans="12:12" s="40" customFormat="1">
      <c r="L187" s="169"/>
    </row>
    <row r="188" spans="12:12" s="40" customFormat="1">
      <c r="L188" s="169"/>
    </row>
    <row r="189" spans="12:12" s="40" customFormat="1">
      <c r="L189" s="169"/>
    </row>
    <row r="190" spans="12:12" s="40" customFormat="1">
      <c r="L190" s="169"/>
    </row>
    <row r="191" spans="12:12" s="40" customFormat="1">
      <c r="L191" s="169"/>
    </row>
    <row r="192" spans="12:12" s="40" customFormat="1">
      <c r="L192" s="169"/>
    </row>
    <row r="193" spans="12:12" s="40" customFormat="1">
      <c r="L193" s="169"/>
    </row>
    <row r="194" spans="12:12" s="40" customFormat="1">
      <c r="L194" s="169"/>
    </row>
    <row r="195" spans="12:12" s="40" customFormat="1">
      <c r="L195" s="169"/>
    </row>
    <row r="196" spans="12:12" s="40" customFormat="1">
      <c r="L196" s="169"/>
    </row>
    <row r="197" spans="12:12" s="40" customFormat="1">
      <c r="L197" s="169"/>
    </row>
    <row r="198" spans="12:12" s="40" customFormat="1">
      <c r="L198" s="169"/>
    </row>
    <row r="199" spans="12:12" s="40" customFormat="1">
      <c r="L199" s="169"/>
    </row>
    <row r="200" spans="12:12" s="40" customFormat="1">
      <c r="L200" s="169"/>
    </row>
    <row r="201" spans="12:12" s="40" customFormat="1">
      <c r="L201" s="169"/>
    </row>
    <row r="202" spans="12:12" s="40" customFormat="1">
      <c r="L202" s="169"/>
    </row>
    <row r="203" spans="12:12" s="40" customFormat="1">
      <c r="L203" s="169"/>
    </row>
    <row r="204" spans="12:12" s="40" customFormat="1">
      <c r="L204" s="169"/>
    </row>
    <row r="205" spans="12:12" s="40" customFormat="1">
      <c r="L205" s="169"/>
    </row>
    <row r="206" spans="12:12" s="40" customFormat="1">
      <c r="L206" s="169"/>
    </row>
    <row r="207" spans="12:12" s="40" customFormat="1">
      <c r="L207" s="169"/>
    </row>
    <row r="208" spans="12:12" s="40" customFormat="1">
      <c r="L208" s="169"/>
    </row>
    <row r="209" spans="12:12" s="40" customFormat="1">
      <c r="L209" s="169"/>
    </row>
    <row r="210" spans="12:12" s="40" customFormat="1">
      <c r="L210" s="169"/>
    </row>
    <row r="211" spans="12:12" s="40" customFormat="1">
      <c r="L211" s="169"/>
    </row>
    <row r="212" spans="12:12" s="40" customFormat="1">
      <c r="L212" s="169"/>
    </row>
    <row r="213" spans="12:12" s="40" customFormat="1">
      <c r="L213" s="169"/>
    </row>
    <row r="214" spans="12:12" s="40" customFormat="1">
      <c r="L214" s="169"/>
    </row>
    <row r="215" spans="12:12" s="40" customFormat="1">
      <c r="L215" s="169"/>
    </row>
    <row r="216" spans="12:12" s="40" customFormat="1">
      <c r="L216" s="169"/>
    </row>
    <row r="217" spans="12:12" s="40" customFormat="1">
      <c r="L217" s="169"/>
    </row>
    <row r="218" spans="12:12" s="40" customFormat="1">
      <c r="L218" s="169"/>
    </row>
    <row r="219" spans="12:12" s="40" customFormat="1">
      <c r="L219" s="169"/>
    </row>
    <row r="220" spans="12:12" s="40" customFormat="1">
      <c r="L220" s="169"/>
    </row>
    <row r="221" spans="12:12" s="40" customFormat="1">
      <c r="L221" s="169"/>
    </row>
    <row r="222" spans="12:12" s="40" customFormat="1">
      <c r="L222" s="169"/>
    </row>
    <row r="223" spans="12:12" s="40" customFormat="1">
      <c r="L223" s="169"/>
    </row>
    <row r="224" spans="12:12" s="40" customFormat="1">
      <c r="L224" s="169"/>
    </row>
    <row r="225" spans="12:12" s="40" customFormat="1">
      <c r="L225" s="169"/>
    </row>
    <row r="226" spans="12:12" s="40" customFormat="1">
      <c r="L226" s="169"/>
    </row>
    <row r="227" spans="12:12" s="40" customFormat="1">
      <c r="L227" s="169"/>
    </row>
    <row r="228" spans="12:12" s="40" customFormat="1">
      <c r="L228" s="169"/>
    </row>
    <row r="229" spans="12:12" s="40" customFormat="1">
      <c r="L229" s="169"/>
    </row>
    <row r="230" spans="12:12" s="40" customFormat="1">
      <c r="L230" s="169"/>
    </row>
    <row r="231" spans="12:12" s="40" customFormat="1">
      <c r="L231" s="169"/>
    </row>
    <row r="232" spans="12:12" s="40" customFormat="1">
      <c r="L232" s="169"/>
    </row>
    <row r="233" spans="12:12" s="40" customFormat="1">
      <c r="L233" s="169"/>
    </row>
    <row r="234" spans="12:12" s="40" customFormat="1">
      <c r="L234" s="169"/>
    </row>
    <row r="235" spans="12:12" s="40" customFormat="1">
      <c r="L235" s="169"/>
    </row>
  </sheetData>
  <mergeCells count="43">
    <mergeCell ref="B83:C83"/>
    <mergeCell ref="B84:C87"/>
    <mergeCell ref="B88:C89"/>
    <mergeCell ref="D88:K89"/>
    <mergeCell ref="B11:K11"/>
    <mergeCell ref="B52:K52"/>
    <mergeCell ref="B53:K53"/>
    <mergeCell ref="B54:C54"/>
    <mergeCell ref="B55:C58"/>
    <mergeCell ref="B6:K6"/>
    <mergeCell ref="B7:K7"/>
    <mergeCell ref="B8:K8"/>
    <mergeCell ref="B9:C9"/>
    <mergeCell ref="D9:K9"/>
    <mergeCell ref="B41:C42"/>
    <mergeCell ref="D41:K42"/>
    <mergeCell ref="B12:K12"/>
    <mergeCell ref="B13:C13"/>
    <mergeCell ref="B14:C24"/>
    <mergeCell ref="B25:C26"/>
    <mergeCell ref="D25:K26"/>
    <mergeCell ref="B28:C28"/>
    <mergeCell ref="B29:C32"/>
    <mergeCell ref="B33:C34"/>
    <mergeCell ref="D33:K34"/>
    <mergeCell ref="B36:C36"/>
    <mergeCell ref="B37:C40"/>
    <mergeCell ref="B44:C44"/>
    <mergeCell ref="B45:C48"/>
    <mergeCell ref="B49:C50"/>
    <mergeCell ref="D49:K50"/>
    <mergeCell ref="B59:C60"/>
    <mergeCell ref="D59:K60"/>
    <mergeCell ref="B63:K63"/>
    <mergeCell ref="B64:K64"/>
    <mergeCell ref="B65:C65"/>
    <mergeCell ref="B66:C69"/>
    <mergeCell ref="B70:C71"/>
    <mergeCell ref="D70:K71"/>
    <mergeCell ref="B74:C74"/>
    <mergeCell ref="B75:C78"/>
    <mergeCell ref="B79:C80"/>
    <mergeCell ref="D79:K80"/>
  </mergeCells>
  <phoneticPr fontId="190" type="noConversion"/>
  <hyperlinks>
    <hyperlink ref="D45" r:id="rId1" display="https://ecomm.one-line.com/one-ecom/schedule/vessel-schedule?vslEngNmParam=HMM+DAON+%28HMDT%29&amp;vslCdParam=HMDT&amp;f_cmd="/>
    <hyperlink ref="D69" r:id="rId2" tooltip="SM MUMBAI 2606E&lt;br&gt;PNS" display="javascript:void(0)"/>
    <hyperlink ref="D78" r:id="rId3" tooltip="SM MUMBAI 2606E&lt;br&gt;PNS" display="javascript:void(0)"/>
    <hyperlink ref="D87" r:id="rId4" tooltip="SM MUMBAI 2606E&lt;br&gt;PNS" display="javascript:void(0)"/>
  </hyperlinks>
  <printOptions horizontalCentered="1"/>
  <pageMargins left="0.70866141732283472" right="0.70866141732283472" top="0.39370078740157483" bottom="0.39370078740157483" header="0.19685039370078741" footer="0.19685039370078741"/>
  <pageSetup paperSize="9" scale="37" orientation="portrait" r:id="rId5"/>
  <rowBreaks count="1" manualBreakCount="1">
    <brk id="59" max="9" man="1"/>
  </rowBreak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6:M356"/>
  <sheetViews>
    <sheetView showGridLines="0" view="pageBreakPreview" zoomScale="90" zoomScaleNormal="100" zoomScaleSheetLayoutView="90" workbookViewId="0">
      <selection activeCell="B8" sqref="B8:K8"/>
    </sheetView>
  </sheetViews>
  <sheetFormatPr defaultColWidth="9" defaultRowHeight="17.399999999999999"/>
  <cols>
    <col min="1" max="1" width="1.8984375" customWidth="1"/>
    <col min="2" max="2" width="12.3984375" customWidth="1"/>
    <col min="3" max="3" width="15.3984375" customWidth="1"/>
    <col min="4" max="4" width="31" customWidth="1"/>
    <col min="5" max="5" width="15.09765625" customWidth="1"/>
    <col min="6" max="8" width="12.59765625" customWidth="1"/>
    <col min="9" max="9" width="12.59765625" hidden="1" customWidth="1"/>
    <col min="10" max="10" width="20.59765625" customWidth="1"/>
    <col min="11" max="11" width="14.59765625" customWidth="1"/>
    <col min="12" max="12" width="11.5" bestFit="1" customWidth="1"/>
    <col min="13" max="13" width="14.09765625" bestFit="1" customWidth="1"/>
  </cols>
  <sheetData>
    <row r="6" spans="2:13">
      <c r="B6" s="808" t="s">
        <v>502</v>
      </c>
      <c r="C6" s="808"/>
      <c r="D6" s="808"/>
      <c r="E6" s="808"/>
      <c r="F6" s="808"/>
      <c r="G6" s="808"/>
      <c r="H6" s="808"/>
      <c r="I6" s="808"/>
      <c r="J6" s="808"/>
      <c r="K6" s="808"/>
      <c r="L6" s="249"/>
      <c r="M6" s="249"/>
    </row>
    <row r="7" spans="2:13">
      <c r="B7" s="809" t="s">
        <v>346</v>
      </c>
      <c r="C7" s="809"/>
      <c r="D7" s="809"/>
      <c r="E7" s="809"/>
      <c r="F7" s="809"/>
      <c r="G7" s="809"/>
      <c r="H7" s="809"/>
      <c r="I7" s="809"/>
      <c r="J7" s="809"/>
      <c r="K7" s="809"/>
      <c r="L7" s="250"/>
      <c r="M7" s="250"/>
    </row>
    <row r="8" spans="2:13" s="40" customFormat="1" ht="25.2">
      <c r="B8" s="939" t="s">
        <v>158</v>
      </c>
      <c r="C8" s="939"/>
      <c r="D8" s="939"/>
      <c r="E8" s="939"/>
      <c r="F8" s="939"/>
      <c r="G8" s="939"/>
      <c r="H8" s="939"/>
      <c r="I8" s="939"/>
      <c r="J8" s="939"/>
      <c r="K8" s="939"/>
    </row>
    <row r="9" spans="2:13" s="40" customFormat="1" ht="30" customHeight="1">
      <c r="B9" s="1103" t="s">
        <v>1612</v>
      </c>
      <c r="C9" s="1104"/>
      <c r="D9" s="1158" t="s">
        <v>1613</v>
      </c>
      <c r="E9" s="1159"/>
      <c r="F9" s="1159"/>
      <c r="G9" s="1159"/>
      <c r="H9" s="1159"/>
      <c r="I9" s="1159"/>
      <c r="J9" s="1159"/>
      <c r="K9" s="1160"/>
    </row>
    <row r="10" spans="2:13" s="40" customFormat="1" ht="30" customHeight="1">
      <c r="B10" s="1107"/>
      <c r="C10" s="1108"/>
      <c r="D10" s="1161"/>
      <c r="E10" s="1162"/>
      <c r="F10" s="1162"/>
      <c r="G10" s="1162"/>
      <c r="H10" s="1162"/>
      <c r="I10" s="1162"/>
      <c r="J10" s="1162"/>
      <c r="K10" s="1163"/>
    </row>
    <row r="11" spans="2:13" s="40" customFormat="1" ht="19.5" customHeight="1">
      <c r="B11" s="227"/>
      <c r="C11" s="227"/>
      <c r="D11" s="375"/>
      <c r="E11" s="375"/>
      <c r="F11" s="375"/>
      <c r="G11" s="375"/>
      <c r="H11" s="375"/>
      <c r="I11" s="375"/>
      <c r="J11" s="375"/>
      <c r="K11" s="375"/>
    </row>
    <row r="12" spans="2:13" s="40" customFormat="1" ht="19.5" customHeight="1">
      <c r="B12" s="308" t="s">
        <v>1614</v>
      </c>
      <c r="C12" s="308"/>
      <c r="D12" s="308"/>
      <c r="E12" s="308"/>
      <c r="F12" s="308"/>
      <c r="G12" s="308"/>
      <c r="H12" s="308"/>
      <c r="I12" s="308"/>
      <c r="J12" s="308"/>
      <c r="K12" s="308"/>
    </row>
    <row r="13" spans="2:13" s="40" customFormat="1" ht="19.5" customHeight="1">
      <c r="B13" s="901" t="s">
        <v>1615</v>
      </c>
      <c r="C13" s="901"/>
      <c r="D13" s="901"/>
      <c r="E13" s="901"/>
      <c r="F13" s="901"/>
      <c r="G13" s="901"/>
      <c r="H13" s="901"/>
      <c r="I13" s="901"/>
      <c r="J13" s="901"/>
      <c r="K13" s="901"/>
    </row>
    <row r="14" spans="2:13" s="40" customFormat="1" ht="19.5" customHeight="1">
      <c r="B14" s="889" t="s">
        <v>164</v>
      </c>
      <c r="C14" s="890"/>
      <c r="D14" s="377" t="s">
        <v>172</v>
      </c>
      <c r="E14" s="377" t="s">
        <v>168</v>
      </c>
      <c r="F14" s="377" t="s">
        <v>169</v>
      </c>
      <c r="G14" s="377" t="s">
        <v>165</v>
      </c>
      <c r="H14" s="377" t="s">
        <v>166</v>
      </c>
      <c r="I14" s="377"/>
      <c r="J14" s="56" t="s">
        <v>1616</v>
      </c>
      <c r="K14" s="377" t="s">
        <v>173</v>
      </c>
    </row>
    <row r="15" spans="2:13" s="40" customFormat="1" ht="25.2" customHeight="1">
      <c r="B15" s="1020" t="s">
        <v>313</v>
      </c>
      <c r="C15" s="1021"/>
      <c r="D15" s="309" t="s">
        <v>1617</v>
      </c>
      <c r="E15" s="1242" t="s">
        <v>1618</v>
      </c>
      <c r="F15" s="1243" t="s">
        <v>387</v>
      </c>
      <c r="G15" s="1243" t="s">
        <v>389</v>
      </c>
      <c r="H15" s="310">
        <v>46245</v>
      </c>
      <c r="I15" s="311"/>
      <c r="J15" s="1244">
        <f>H15+30</f>
        <v>46275</v>
      </c>
      <c r="K15" s="1245" t="s">
        <v>1619</v>
      </c>
    </row>
    <row r="16" spans="2:13" s="40" customFormat="1" ht="25.2" customHeight="1">
      <c r="B16" s="1022"/>
      <c r="C16" s="1023"/>
      <c r="D16" s="309" t="s">
        <v>1620</v>
      </c>
      <c r="E16" s="1242" t="s">
        <v>1621</v>
      </c>
      <c r="F16" s="1243" t="s">
        <v>531</v>
      </c>
      <c r="G16" s="1243" t="s">
        <v>534</v>
      </c>
      <c r="H16" s="310">
        <v>46252</v>
      </c>
      <c r="I16" s="311"/>
      <c r="J16" s="1244">
        <f>H16+30</f>
        <v>46282</v>
      </c>
      <c r="K16" s="1245" t="s">
        <v>1619</v>
      </c>
    </row>
    <row r="17" spans="2:11" s="40" customFormat="1" ht="25.2" customHeight="1">
      <c r="B17" s="1024"/>
      <c r="C17" s="1025"/>
      <c r="D17" s="309" t="s">
        <v>1622</v>
      </c>
      <c r="E17" s="1242" t="s">
        <v>1623</v>
      </c>
      <c r="F17" s="1243" t="s">
        <v>1624</v>
      </c>
      <c r="G17" s="1243" t="s">
        <v>546</v>
      </c>
      <c r="H17" s="310">
        <v>46259</v>
      </c>
      <c r="I17" s="310"/>
      <c r="J17" s="1246">
        <f>H17+30</f>
        <v>46289</v>
      </c>
      <c r="K17" s="1245" t="s">
        <v>1625</v>
      </c>
    </row>
    <row r="18" spans="2:11" s="40" customFormat="1" ht="19.5" customHeight="1">
      <c r="B18" s="865" t="s">
        <v>1626</v>
      </c>
      <c r="C18" s="866"/>
      <c r="D18" s="869" t="s">
        <v>1627</v>
      </c>
      <c r="E18" s="870"/>
      <c r="F18" s="870"/>
      <c r="G18" s="870"/>
      <c r="H18" s="870"/>
      <c r="I18" s="870"/>
      <c r="J18" s="870"/>
      <c r="K18" s="871"/>
    </row>
    <row r="19" spans="2:11" s="40" customFormat="1" ht="19.5" customHeight="1">
      <c r="B19" s="867"/>
      <c r="C19" s="868"/>
      <c r="D19" s="872"/>
      <c r="E19" s="873"/>
      <c r="F19" s="873"/>
      <c r="G19" s="873"/>
      <c r="H19" s="873"/>
      <c r="I19" s="873"/>
      <c r="J19" s="873"/>
      <c r="K19" s="874"/>
    </row>
    <row r="20" spans="2:11" s="40" customFormat="1" ht="19.5" customHeight="1">
      <c r="B20" s="227"/>
      <c r="C20" s="227"/>
      <c r="D20" s="375"/>
      <c r="E20" s="375"/>
      <c r="F20" s="375"/>
      <c r="G20" s="375"/>
      <c r="H20" s="375"/>
      <c r="I20" s="375"/>
      <c r="J20" s="375"/>
      <c r="K20" s="375"/>
    </row>
    <row r="21" spans="2:11" s="40" customFormat="1" ht="19.5" customHeight="1">
      <c r="B21" s="889" t="s">
        <v>1628</v>
      </c>
      <c r="C21" s="890"/>
      <c r="D21" s="377" t="s">
        <v>1629</v>
      </c>
      <c r="E21" s="377" t="s">
        <v>1630</v>
      </c>
      <c r="F21" s="377" t="s">
        <v>169</v>
      </c>
      <c r="G21" s="377" t="s">
        <v>1631</v>
      </c>
      <c r="H21" s="377" t="s">
        <v>166</v>
      </c>
      <c r="I21" s="377"/>
      <c r="J21" s="377" t="s">
        <v>1632</v>
      </c>
      <c r="K21" s="377" t="s">
        <v>1633</v>
      </c>
    </row>
    <row r="22" spans="2:11" s="40" customFormat="1" ht="25.2" customHeight="1">
      <c r="B22" s="1157" t="s">
        <v>1634</v>
      </c>
      <c r="C22" s="1021"/>
      <c r="D22" s="312" t="s">
        <v>1635</v>
      </c>
      <c r="E22" s="1247" t="s">
        <v>1636</v>
      </c>
      <c r="F22" s="1248" t="s">
        <v>1637</v>
      </c>
      <c r="G22" s="1248" t="s">
        <v>1638</v>
      </c>
      <c r="H22" s="203">
        <v>46244</v>
      </c>
      <c r="I22" s="203"/>
      <c r="J22" s="1249">
        <f>H22+30</f>
        <v>46274</v>
      </c>
      <c r="K22" s="1245" t="s">
        <v>366</v>
      </c>
    </row>
    <row r="23" spans="2:11" s="40" customFormat="1" ht="25.2" customHeight="1">
      <c r="B23" s="1022"/>
      <c r="C23" s="1023"/>
      <c r="D23" s="312" t="s">
        <v>1639</v>
      </c>
      <c r="E23" s="1247" t="s">
        <v>1640</v>
      </c>
      <c r="F23" s="1248" t="s">
        <v>485</v>
      </c>
      <c r="G23" s="1248" t="s">
        <v>1098</v>
      </c>
      <c r="H23" s="203">
        <v>46251</v>
      </c>
      <c r="I23" s="203"/>
      <c r="J23" s="1249">
        <f t="shared" ref="J23:J24" si="0">H23+30</f>
        <v>46281</v>
      </c>
      <c r="K23" s="1245" t="s">
        <v>366</v>
      </c>
    </row>
    <row r="24" spans="2:11" s="40" customFormat="1" ht="25.2" customHeight="1">
      <c r="B24" s="1024"/>
      <c r="C24" s="1025"/>
      <c r="D24" s="312" t="s">
        <v>1641</v>
      </c>
      <c r="E24" s="1247" t="s">
        <v>1642</v>
      </c>
      <c r="F24" s="1248" t="s">
        <v>1643</v>
      </c>
      <c r="G24" s="1248" t="s">
        <v>1644</v>
      </c>
      <c r="H24" s="203">
        <v>46257</v>
      </c>
      <c r="I24" s="203"/>
      <c r="J24" s="1249">
        <f t="shared" si="0"/>
        <v>46287</v>
      </c>
      <c r="K24" s="1245" t="s">
        <v>366</v>
      </c>
    </row>
    <row r="25" spans="2:11" s="40" customFormat="1" ht="19.5" customHeight="1">
      <c r="B25" s="865" t="s">
        <v>167</v>
      </c>
      <c r="C25" s="866"/>
      <c r="D25" s="869" t="s">
        <v>1645</v>
      </c>
      <c r="E25" s="870"/>
      <c r="F25" s="870"/>
      <c r="G25" s="870"/>
      <c r="H25" s="870"/>
      <c r="I25" s="870"/>
      <c r="J25" s="870"/>
      <c r="K25" s="871"/>
    </row>
    <row r="26" spans="2:11" s="40" customFormat="1" ht="19.5" customHeight="1">
      <c r="B26" s="867"/>
      <c r="C26" s="868"/>
      <c r="D26" s="872"/>
      <c r="E26" s="873"/>
      <c r="F26" s="873"/>
      <c r="G26" s="873"/>
      <c r="H26" s="873"/>
      <c r="I26" s="873"/>
      <c r="J26" s="873"/>
      <c r="K26" s="874"/>
    </row>
    <row r="27" spans="2:11" s="40" customFormat="1" ht="19.5" customHeight="1">
      <c r="B27" s="227"/>
      <c r="C27" s="227"/>
      <c r="D27" s="375"/>
      <c r="E27" s="375"/>
      <c r="F27" s="375"/>
      <c r="G27" s="375"/>
      <c r="H27" s="375"/>
      <c r="I27" s="375"/>
      <c r="J27" s="375"/>
      <c r="K27" s="375"/>
    </row>
    <row r="28" spans="2:11" s="40" customFormat="1" ht="19.5" customHeight="1">
      <c r="B28" s="889" t="s">
        <v>1646</v>
      </c>
      <c r="C28" s="890"/>
      <c r="D28" s="377" t="s">
        <v>981</v>
      </c>
      <c r="E28" s="377" t="s">
        <v>168</v>
      </c>
      <c r="F28" s="377" t="s">
        <v>169</v>
      </c>
      <c r="G28" s="377" t="s">
        <v>165</v>
      </c>
      <c r="H28" s="377" t="s">
        <v>166</v>
      </c>
      <c r="I28" s="377"/>
      <c r="J28" s="377" t="s">
        <v>1647</v>
      </c>
      <c r="K28" s="377" t="s">
        <v>1648</v>
      </c>
    </row>
    <row r="29" spans="2:11" s="40" customFormat="1" ht="25.2" customHeight="1">
      <c r="B29" s="1151" t="s">
        <v>316</v>
      </c>
      <c r="C29" s="1152"/>
      <c r="D29" s="1250" t="s">
        <v>1649</v>
      </c>
      <c r="E29" s="1250" t="s">
        <v>1650</v>
      </c>
      <c r="F29" s="1248" t="s">
        <v>1637</v>
      </c>
      <c r="G29" s="1248" t="s">
        <v>1638</v>
      </c>
      <c r="H29" s="1251">
        <v>46244</v>
      </c>
      <c r="I29" s="1252"/>
      <c r="J29" s="1251">
        <v>46272</v>
      </c>
      <c r="K29" s="395" t="s">
        <v>1651</v>
      </c>
    </row>
    <row r="30" spans="2:11" s="40" customFormat="1" ht="25.2" customHeight="1">
      <c r="B30" s="1153"/>
      <c r="C30" s="1154"/>
      <c r="D30" s="1250" t="s">
        <v>1652</v>
      </c>
      <c r="E30" s="1250" t="s">
        <v>1653</v>
      </c>
      <c r="F30" s="1253" t="s">
        <v>494</v>
      </c>
      <c r="G30" s="1253" t="s">
        <v>1654</v>
      </c>
      <c r="H30" s="1251">
        <v>46251</v>
      </c>
      <c r="I30" s="1252"/>
      <c r="J30" s="1251">
        <v>46279</v>
      </c>
      <c r="K30" s="395" t="s">
        <v>1655</v>
      </c>
    </row>
    <row r="31" spans="2:11" s="40" customFormat="1" ht="25.2" customHeight="1">
      <c r="B31" s="1155"/>
      <c r="C31" s="1156"/>
      <c r="D31" s="1250" t="s">
        <v>1656</v>
      </c>
      <c r="E31" s="1250" t="s">
        <v>1657</v>
      </c>
      <c r="F31" s="1253" t="s">
        <v>1658</v>
      </c>
      <c r="G31" s="1253" t="s">
        <v>612</v>
      </c>
      <c r="H31" s="1251">
        <v>46258</v>
      </c>
      <c r="I31" s="1252"/>
      <c r="J31" s="1251">
        <v>46286</v>
      </c>
      <c r="K31" s="395" t="s">
        <v>1659</v>
      </c>
    </row>
    <row r="32" spans="2:11" s="40" customFormat="1" ht="19.5" customHeight="1">
      <c r="B32" s="865" t="s">
        <v>1626</v>
      </c>
      <c r="C32" s="866"/>
      <c r="D32" s="869" t="s">
        <v>1660</v>
      </c>
      <c r="E32" s="870"/>
      <c r="F32" s="870"/>
      <c r="G32" s="870"/>
      <c r="H32" s="870"/>
      <c r="I32" s="870"/>
      <c r="J32" s="870"/>
      <c r="K32" s="871"/>
    </row>
    <row r="33" spans="2:11" s="40" customFormat="1" ht="19.5" customHeight="1">
      <c r="B33" s="867"/>
      <c r="C33" s="868"/>
      <c r="D33" s="872"/>
      <c r="E33" s="873"/>
      <c r="F33" s="873"/>
      <c r="G33" s="873"/>
      <c r="H33" s="873"/>
      <c r="I33" s="873"/>
      <c r="J33" s="873"/>
      <c r="K33" s="874"/>
    </row>
    <row r="34" spans="2:11" s="40" customFormat="1" ht="19.5" customHeight="1">
      <c r="B34" s="227"/>
      <c r="C34" s="227"/>
      <c r="D34" s="375"/>
      <c r="E34" s="375"/>
      <c r="F34" s="375"/>
      <c r="G34" s="375"/>
      <c r="H34" s="375"/>
      <c r="I34" s="375"/>
      <c r="J34" s="375"/>
      <c r="K34" s="375"/>
    </row>
    <row r="35" spans="2:11" s="40" customFormat="1" ht="19.5" customHeight="1">
      <c r="B35" s="889" t="s">
        <v>1646</v>
      </c>
      <c r="C35" s="890"/>
      <c r="D35" s="377" t="s">
        <v>1661</v>
      </c>
      <c r="E35" s="377" t="s">
        <v>1662</v>
      </c>
      <c r="F35" s="377" t="s">
        <v>1663</v>
      </c>
      <c r="G35" s="377" t="s">
        <v>1664</v>
      </c>
      <c r="H35" s="377" t="s">
        <v>1665</v>
      </c>
      <c r="I35" s="377"/>
      <c r="J35" s="377" t="s">
        <v>1666</v>
      </c>
      <c r="K35" s="377" t="s">
        <v>173</v>
      </c>
    </row>
    <row r="36" spans="2:11" s="40" customFormat="1" ht="25.2" customHeight="1">
      <c r="B36" s="877" t="s">
        <v>1667</v>
      </c>
      <c r="C36" s="878"/>
      <c r="D36" s="1250" t="s">
        <v>1668</v>
      </c>
      <c r="E36" s="152" t="s">
        <v>1669</v>
      </c>
      <c r="F36" s="152" t="s">
        <v>389</v>
      </c>
      <c r="G36" s="152" t="s">
        <v>525</v>
      </c>
      <c r="H36" s="82">
        <v>46244</v>
      </c>
      <c r="I36" s="152"/>
      <c r="J36" s="152">
        <v>46267</v>
      </c>
      <c r="K36" s="152" t="s">
        <v>160</v>
      </c>
    </row>
    <row r="37" spans="2:11" s="40" customFormat="1" ht="25.2" customHeight="1">
      <c r="B37" s="879"/>
      <c r="C37" s="880"/>
      <c r="D37" s="1250" t="s">
        <v>1670</v>
      </c>
      <c r="E37" s="152" t="s">
        <v>1671</v>
      </c>
      <c r="F37" s="152" t="s">
        <v>534</v>
      </c>
      <c r="G37" s="152" t="s">
        <v>536</v>
      </c>
      <c r="H37" s="82">
        <v>46251</v>
      </c>
      <c r="I37" s="152"/>
      <c r="J37" s="152">
        <v>46276</v>
      </c>
      <c r="K37" s="152" t="s">
        <v>160</v>
      </c>
    </row>
    <row r="38" spans="2:11" s="40" customFormat="1" ht="25.2" customHeight="1">
      <c r="B38" s="881"/>
      <c r="C38" s="882"/>
      <c r="D38" s="1250" t="s">
        <v>1672</v>
      </c>
      <c r="E38" s="152" t="s">
        <v>1673</v>
      </c>
      <c r="F38" s="152" t="s">
        <v>546</v>
      </c>
      <c r="G38" s="152" t="s">
        <v>548</v>
      </c>
      <c r="H38" s="82">
        <v>46258</v>
      </c>
      <c r="I38" s="152"/>
      <c r="J38" s="152">
        <v>46283</v>
      </c>
      <c r="K38" s="152" t="s">
        <v>160</v>
      </c>
    </row>
    <row r="39" spans="2:11" s="40" customFormat="1" ht="19.5" customHeight="1">
      <c r="B39" s="865" t="s">
        <v>167</v>
      </c>
      <c r="C39" s="866"/>
      <c r="D39" s="894" t="s">
        <v>1627</v>
      </c>
      <c r="E39" s="894"/>
      <c r="F39" s="894"/>
      <c r="G39" s="894"/>
      <c r="H39" s="894"/>
      <c r="I39" s="894"/>
      <c r="J39" s="894"/>
      <c r="K39" s="894"/>
    </row>
    <row r="40" spans="2:11" s="40" customFormat="1" ht="19.5" customHeight="1">
      <c r="B40" s="867"/>
      <c r="C40" s="868"/>
      <c r="D40" s="894"/>
      <c r="E40" s="894"/>
      <c r="F40" s="894"/>
      <c r="G40" s="894"/>
      <c r="H40" s="894"/>
      <c r="I40" s="894"/>
      <c r="J40" s="894"/>
      <c r="K40" s="894"/>
    </row>
    <row r="41" spans="2:11" s="40" customFormat="1" ht="19.5" customHeight="1">
      <c r="B41" s="1150"/>
      <c r="C41" s="1150"/>
      <c r="D41" s="1150"/>
      <c r="E41" s="1150"/>
      <c r="F41" s="1150"/>
      <c r="G41" s="1150"/>
      <c r="H41" s="1150"/>
      <c r="I41" s="1150"/>
      <c r="J41" s="1150"/>
      <c r="K41" s="1150"/>
    </row>
    <row r="42" spans="2:11" s="40" customFormat="1" ht="19.5" customHeight="1">
      <c r="B42" s="889" t="s">
        <v>1646</v>
      </c>
      <c r="C42" s="890"/>
      <c r="D42" s="383" t="s">
        <v>1661</v>
      </c>
      <c r="E42" s="383" t="s">
        <v>1674</v>
      </c>
      <c r="F42" s="383" t="s">
        <v>1675</v>
      </c>
      <c r="G42" s="383" t="s">
        <v>1676</v>
      </c>
      <c r="H42" s="383" t="s">
        <v>166</v>
      </c>
      <c r="I42" s="383"/>
      <c r="J42" s="383" t="s">
        <v>367</v>
      </c>
      <c r="K42" s="377" t="s">
        <v>1648</v>
      </c>
    </row>
    <row r="43" spans="2:11" s="40" customFormat="1" ht="25.2" customHeight="1">
      <c r="B43" s="1005" t="s">
        <v>1677</v>
      </c>
      <c r="C43" s="1254"/>
      <c r="D43" s="1250" t="s">
        <v>1678</v>
      </c>
      <c r="E43" s="152" t="s">
        <v>1669</v>
      </c>
      <c r="F43" s="152" t="s">
        <v>389</v>
      </c>
      <c r="G43" s="152" t="s">
        <v>525</v>
      </c>
      <c r="H43" s="152">
        <v>46246</v>
      </c>
      <c r="I43" s="1255">
        <v>46285</v>
      </c>
      <c r="J43" s="152">
        <v>46285</v>
      </c>
      <c r="K43" s="1256" t="s">
        <v>160</v>
      </c>
    </row>
    <row r="44" spans="2:11" s="40" customFormat="1" ht="25.2" customHeight="1">
      <c r="B44" s="1007"/>
      <c r="C44" s="1257"/>
      <c r="D44" s="1250" t="s">
        <v>1679</v>
      </c>
      <c r="E44" s="152" t="s">
        <v>1653</v>
      </c>
      <c r="F44" s="152" t="s">
        <v>534</v>
      </c>
      <c r="G44" s="152" t="s">
        <v>536</v>
      </c>
      <c r="H44" s="82">
        <v>46253</v>
      </c>
      <c r="I44" s="152"/>
      <c r="J44" s="152">
        <v>46292</v>
      </c>
      <c r="K44" s="1256" t="s">
        <v>160</v>
      </c>
    </row>
    <row r="45" spans="2:11" s="40" customFormat="1" ht="25.2" customHeight="1">
      <c r="B45" s="1009"/>
      <c r="C45" s="1258"/>
      <c r="D45" s="1250" t="s">
        <v>1680</v>
      </c>
      <c r="E45" s="152" t="s">
        <v>1657</v>
      </c>
      <c r="F45" s="152" t="s">
        <v>1658</v>
      </c>
      <c r="G45" s="152" t="s">
        <v>612</v>
      </c>
      <c r="H45" s="82">
        <v>46260</v>
      </c>
      <c r="I45" s="152"/>
      <c r="J45" s="152">
        <v>46299</v>
      </c>
      <c r="K45" s="1256" t="s">
        <v>160</v>
      </c>
    </row>
    <row r="46" spans="2:11" s="40" customFormat="1" ht="19.5" customHeight="1">
      <c r="B46" s="865" t="s">
        <v>1681</v>
      </c>
      <c r="C46" s="866"/>
      <c r="D46" s="936" t="s">
        <v>1682</v>
      </c>
      <c r="E46" s="982"/>
      <c r="F46" s="982"/>
      <c r="G46" s="982"/>
      <c r="H46" s="982"/>
      <c r="I46" s="982"/>
      <c r="J46" s="982"/>
      <c r="K46" s="983"/>
    </row>
    <row r="47" spans="2:11" s="40" customFormat="1" ht="19.5" customHeight="1">
      <c r="B47" s="867"/>
      <c r="C47" s="868"/>
      <c r="D47" s="872"/>
      <c r="E47" s="873"/>
      <c r="F47" s="873"/>
      <c r="G47" s="873"/>
      <c r="H47" s="873"/>
      <c r="I47" s="873"/>
      <c r="J47" s="873"/>
      <c r="K47" s="874"/>
    </row>
    <row r="48" spans="2:11" s="40" customFormat="1" ht="19.5" customHeight="1">
      <c r="B48" s="71"/>
      <c r="C48" s="71"/>
      <c r="D48" s="376"/>
      <c r="E48" s="376"/>
      <c r="F48" s="376"/>
      <c r="G48" s="376"/>
      <c r="H48" s="376"/>
      <c r="I48" s="376"/>
      <c r="J48" s="376"/>
      <c r="K48" s="376"/>
    </row>
    <row r="49" spans="2:11" s="40" customFormat="1" ht="19.5" customHeight="1">
      <c r="B49" s="227"/>
      <c r="C49" s="227"/>
      <c r="D49" s="375"/>
      <c r="E49" s="375"/>
      <c r="F49" s="375"/>
      <c r="G49" s="375"/>
      <c r="H49" s="375"/>
      <c r="I49" s="375"/>
      <c r="J49" s="375"/>
      <c r="K49" s="375"/>
    </row>
    <row r="50" spans="2:11" s="40" customFormat="1" ht="19.5" customHeight="1">
      <c r="B50" s="889" t="s">
        <v>164</v>
      </c>
      <c r="C50" s="890"/>
      <c r="D50" s="377" t="s">
        <v>1661</v>
      </c>
      <c r="E50" s="377" t="s">
        <v>1630</v>
      </c>
      <c r="F50" s="377" t="s">
        <v>1675</v>
      </c>
      <c r="G50" s="377" t="s">
        <v>1683</v>
      </c>
      <c r="H50" s="377" t="s">
        <v>1665</v>
      </c>
      <c r="I50" s="377"/>
      <c r="J50" s="377" t="s">
        <v>317</v>
      </c>
      <c r="K50" s="377" t="s">
        <v>173</v>
      </c>
    </row>
    <row r="51" spans="2:11" s="40" customFormat="1" ht="25.2" customHeight="1">
      <c r="B51" s="1020" t="s">
        <v>1684</v>
      </c>
      <c r="C51" s="1021"/>
      <c r="D51" s="313" t="s">
        <v>1685</v>
      </c>
      <c r="E51" s="440" t="s">
        <v>511</v>
      </c>
      <c r="F51" s="441" t="s">
        <v>1686</v>
      </c>
      <c r="G51" s="441" t="s">
        <v>1687</v>
      </c>
      <c r="H51" s="440">
        <v>46244</v>
      </c>
      <c r="I51" s="1259">
        <v>46263</v>
      </c>
      <c r="J51" s="1259">
        <v>46263</v>
      </c>
      <c r="K51" s="440" t="s">
        <v>1688</v>
      </c>
    </row>
    <row r="52" spans="2:11" s="40" customFormat="1" ht="25.2" customHeight="1">
      <c r="B52" s="1022"/>
      <c r="C52" s="1023"/>
      <c r="D52" s="313" t="s">
        <v>1689</v>
      </c>
      <c r="E52" s="440" t="s">
        <v>1690</v>
      </c>
      <c r="F52" s="441" t="s">
        <v>1691</v>
      </c>
      <c r="G52" s="441" t="s">
        <v>1692</v>
      </c>
      <c r="H52" s="440">
        <v>46252</v>
      </c>
      <c r="I52" s="1259">
        <v>46272</v>
      </c>
      <c r="J52" s="1259">
        <v>46272</v>
      </c>
      <c r="K52" s="440" t="s">
        <v>304</v>
      </c>
    </row>
    <row r="53" spans="2:11" s="40" customFormat="1" ht="25.2" customHeight="1">
      <c r="B53" s="1022"/>
      <c r="C53" s="1023"/>
      <c r="D53" s="313" t="s">
        <v>1680</v>
      </c>
      <c r="E53" s="440" t="s">
        <v>1693</v>
      </c>
      <c r="F53" s="441" t="s">
        <v>586</v>
      </c>
      <c r="G53" s="441" t="s">
        <v>587</v>
      </c>
      <c r="H53" s="440">
        <v>46259</v>
      </c>
      <c r="I53" s="1259"/>
      <c r="J53" s="1259">
        <v>46274</v>
      </c>
      <c r="K53" s="440" t="s">
        <v>1688</v>
      </c>
    </row>
    <row r="54" spans="2:11" s="40" customFormat="1" ht="19.5" customHeight="1">
      <c r="B54" s="1146" t="s">
        <v>167</v>
      </c>
      <c r="C54" s="1147"/>
      <c r="D54" s="1080" t="s">
        <v>1627</v>
      </c>
      <c r="E54" s="1081"/>
      <c r="F54" s="1081"/>
      <c r="G54" s="1081"/>
      <c r="H54" s="1081"/>
      <c r="I54" s="1081"/>
      <c r="J54" s="1081"/>
      <c r="K54" s="1082"/>
    </row>
    <row r="55" spans="2:11" s="40" customFormat="1" ht="19.5" customHeight="1">
      <c r="B55" s="1148"/>
      <c r="C55" s="1149"/>
      <c r="D55" s="1083"/>
      <c r="E55" s="1084"/>
      <c r="F55" s="1084"/>
      <c r="G55" s="1084"/>
      <c r="H55" s="1084"/>
      <c r="I55" s="1084"/>
      <c r="J55" s="1084"/>
      <c r="K55" s="1085"/>
    </row>
    <row r="56" spans="2:11" s="40" customFormat="1" ht="19.5" customHeight="1">
      <c r="B56" s="227"/>
      <c r="C56" s="227"/>
      <c r="D56" s="375"/>
      <c r="E56" s="375"/>
      <c r="F56" s="375"/>
      <c r="G56" s="375"/>
      <c r="H56" s="375"/>
      <c r="I56" s="375"/>
      <c r="J56" s="375"/>
      <c r="K56" s="375"/>
    </row>
    <row r="57" spans="2:11" s="40" customFormat="1" ht="19.5" customHeight="1">
      <c r="B57" s="891" t="s">
        <v>1003</v>
      </c>
      <c r="C57" s="891"/>
      <c r="D57" s="377" t="s">
        <v>172</v>
      </c>
      <c r="E57" s="377" t="s">
        <v>168</v>
      </c>
      <c r="F57" s="377" t="s">
        <v>169</v>
      </c>
      <c r="G57" s="377" t="s">
        <v>165</v>
      </c>
      <c r="H57" s="377" t="s">
        <v>1665</v>
      </c>
      <c r="I57" s="377"/>
      <c r="J57" s="377" t="s">
        <v>1694</v>
      </c>
      <c r="K57" s="377" t="s">
        <v>1633</v>
      </c>
    </row>
    <row r="58" spans="2:11" s="40" customFormat="1" ht="25.2" customHeight="1">
      <c r="B58" s="877" t="s">
        <v>368</v>
      </c>
      <c r="C58" s="878"/>
      <c r="D58" s="1250" t="s">
        <v>1695</v>
      </c>
      <c r="E58" s="152" t="s">
        <v>1696</v>
      </c>
      <c r="F58" s="1260" t="s">
        <v>1697</v>
      </c>
      <c r="G58" s="1260" t="s">
        <v>439</v>
      </c>
      <c r="H58" s="1261">
        <v>46245</v>
      </c>
      <c r="I58" s="151"/>
      <c r="J58" s="394">
        <f>H58+40</f>
        <v>46285</v>
      </c>
      <c r="K58" s="395" t="s">
        <v>1698</v>
      </c>
    </row>
    <row r="59" spans="2:11" s="40" customFormat="1" ht="25.2" customHeight="1">
      <c r="B59" s="879"/>
      <c r="C59" s="880"/>
      <c r="D59" s="1250" t="s">
        <v>1699</v>
      </c>
      <c r="E59" s="152" t="s">
        <v>1700</v>
      </c>
      <c r="F59" s="1260" t="s">
        <v>1701</v>
      </c>
      <c r="G59" s="1260" t="s">
        <v>1083</v>
      </c>
      <c r="H59" s="1261">
        <v>46252</v>
      </c>
      <c r="I59" s="151"/>
      <c r="J59" s="394">
        <f t="shared" ref="J59:J60" si="1">H59+40</f>
        <v>46292</v>
      </c>
      <c r="K59" s="395" t="s">
        <v>1702</v>
      </c>
    </row>
    <row r="60" spans="2:11" s="40" customFormat="1" ht="25.2" customHeight="1">
      <c r="B60" s="879"/>
      <c r="C60" s="880"/>
      <c r="D60" s="1250" t="s">
        <v>1703</v>
      </c>
      <c r="E60" s="152" t="s">
        <v>1673</v>
      </c>
      <c r="F60" s="1260" t="s">
        <v>548</v>
      </c>
      <c r="G60" s="1260" t="s">
        <v>550</v>
      </c>
      <c r="H60" s="1261">
        <v>46259</v>
      </c>
      <c r="I60" s="151"/>
      <c r="J60" s="394">
        <f t="shared" si="1"/>
        <v>46299</v>
      </c>
      <c r="K60" s="395" t="s">
        <v>1704</v>
      </c>
    </row>
    <row r="61" spans="2:11" s="40" customFormat="1" ht="19.5" customHeight="1">
      <c r="B61" s="893" t="s">
        <v>167</v>
      </c>
      <c r="C61" s="893"/>
      <c r="D61" s="869" t="s">
        <v>315</v>
      </c>
      <c r="E61" s="870"/>
      <c r="F61" s="870"/>
      <c r="G61" s="870"/>
      <c r="H61" s="870"/>
      <c r="I61" s="870"/>
      <c r="J61" s="870"/>
      <c r="K61" s="871"/>
    </row>
    <row r="62" spans="2:11" s="40" customFormat="1" ht="19.5" customHeight="1">
      <c r="B62" s="893"/>
      <c r="C62" s="893"/>
      <c r="D62" s="872"/>
      <c r="E62" s="873"/>
      <c r="F62" s="873"/>
      <c r="G62" s="873"/>
      <c r="H62" s="873"/>
      <c r="I62" s="873"/>
      <c r="J62" s="873"/>
      <c r="K62" s="874"/>
    </row>
    <row r="63" spans="2:11" s="40" customFormat="1" ht="19.5" customHeight="1">
      <c r="B63" s="227"/>
      <c r="C63" s="227"/>
      <c r="D63" s="375"/>
      <c r="E63" s="375"/>
      <c r="F63" s="375"/>
      <c r="G63" s="375"/>
      <c r="H63" s="375"/>
      <c r="I63" s="375"/>
      <c r="J63" s="375"/>
      <c r="K63" s="375"/>
    </row>
    <row r="64" spans="2:11" s="40" customFormat="1" ht="19.5" customHeight="1">
      <c r="B64" s="891" t="s">
        <v>1003</v>
      </c>
      <c r="C64" s="891"/>
      <c r="D64" s="377" t="s">
        <v>1661</v>
      </c>
      <c r="E64" s="377" t="s">
        <v>1705</v>
      </c>
      <c r="F64" s="377" t="s">
        <v>1663</v>
      </c>
      <c r="G64" s="377" t="s">
        <v>1676</v>
      </c>
      <c r="H64" s="377" t="s">
        <v>1665</v>
      </c>
      <c r="I64" s="377"/>
      <c r="J64" s="377" t="s">
        <v>1706</v>
      </c>
      <c r="K64" s="377" t="s">
        <v>173</v>
      </c>
    </row>
    <row r="65" spans="2:11" s="40" customFormat="1" ht="25.2" customHeight="1">
      <c r="B65" s="877" t="s">
        <v>1707</v>
      </c>
      <c r="C65" s="916"/>
      <c r="D65" s="312" t="s">
        <v>1708</v>
      </c>
      <c r="E65" s="1247" t="s">
        <v>1709</v>
      </c>
      <c r="F65" s="1262" t="s">
        <v>525</v>
      </c>
      <c r="G65" s="1262" t="s">
        <v>392</v>
      </c>
      <c r="H65" s="203">
        <v>46244</v>
      </c>
      <c r="I65" s="203"/>
      <c r="J65" s="1249">
        <f>H65+30</f>
        <v>46274</v>
      </c>
      <c r="K65" s="1245" t="s">
        <v>366</v>
      </c>
    </row>
    <row r="66" spans="2:11" s="40" customFormat="1" ht="25.2" customHeight="1">
      <c r="B66" s="879"/>
      <c r="C66" s="917"/>
      <c r="D66" s="312" t="s">
        <v>1710</v>
      </c>
      <c r="E66" s="1247" t="s">
        <v>1711</v>
      </c>
      <c r="F66" s="1262" t="s">
        <v>1712</v>
      </c>
      <c r="G66" s="1262" t="s">
        <v>1713</v>
      </c>
      <c r="H66" s="203">
        <v>46251</v>
      </c>
      <c r="I66" s="203"/>
      <c r="J66" s="1249">
        <f t="shared" ref="J66:J67" si="2">H66+30</f>
        <v>46281</v>
      </c>
      <c r="K66" s="1245" t="s">
        <v>366</v>
      </c>
    </row>
    <row r="67" spans="2:11" s="40" customFormat="1" ht="25.2" customHeight="1">
      <c r="B67" s="879"/>
      <c r="C67" s="917"/>
      <c r="D67" s="312" t="s">
        <v>1714</v>
      </c>
      <c r="E67" s="1247" t="s">
        <v>1715</v>
      </c>
      <c r="F67" s="1262" t="s">
        <v>548</v>
      </c>
      <c r="G67" s="1262" t="s">
        <v>550</v>
      </c>
      <c r="H67" s="203">
        <v>46258</v>
      </c>
      <c r="I67" s="203"/>
      <c r="J67" s="1249">
        <f t="shared" si="2"/>
        <v>46288</v>
      </c>
      <c r="K67" s="1245" t="s">
        <v>1716</v>
      </c>
    </row>
    <row r="68" spans="2:11" s="40" customFormat="1" ht="19.5" customHeight="1">
      <c r="B68" s="893" t="s">
        <v>167</v>
      </c>
      <c r="C68" s="893"/>
      <c r="D68" s="869" t="s">
        <v>315</v>
      </c>
      <c r="E68" s="870"/>
      <c r="F68" s="870"/>
      <c r="G68" s="870"/>
      <c r="H68" s="870"/>
      <c r="I68" s="870"/>
      <c r="J68" s="870"/>
      <c r="K68" s="871"/>
    </row>
    <row r="69" spans="2:11" s="40" customFormat="1" ht="19.5" customHeight="1">
      <c r="B69" s="893"/>
      <c r="C69" s="893"/>
      <c r="D69" s="872"/>
      <c r="E69" s="873"/>
      <c r="F69" s="873"/>
      <c r="G69" s="873"/>
      <c r="H69" s="873"/>
      <c r="I69" s="873"/>
      <c r="J69" s="873"/>
      <c r="K69" s="874"/>
    </row>
    <row r="70" spans="2:11" s="40" customFormat="1" ht="19.5" customHeight="1">
      <c r="B70" s="227"/>
      <c r="C70" s="227"/>
      <c r="D70" s="375"/>
      <c r="E70" s="375"/>
      <c r="F70" s="375"/>
      <c r="G70" s="375"/>
      <c r="H70" s="375"/>
      <c r="I70" s="375"/>
      <c r="J70" s="375"/>
      <c r="K70" s="375"/>
    </row>
    <row r="71" spans="2:11" s="40" customFormat="1" ht="19.5" customHeight="1">
      <c r="B71" s="889" t="s">
        <v>164</v>
      </c>
      <c r="C71" s="890"/>
      <c r="D71" s="377" t="s">
        <v>172</v>
      </c>
      <c r="E71" s="377" t="s">
        <v>1674</v>
      </c>
      <c r="F71" s="377" t="s">
        <v>1675</v>
      </c>
      <c r="G71" s="377" t="s">
        <v>1631</v>
      </c>
      <c r="H71" s="377" t="s">
        <v>166</v>
      </c>
      <c r="I71" s="377"/>
      <c r="J71" s="377" t="s">
        <v>1717</v>
      </c>
      <c r="K71" s="377" t="s">
        <v>1718</v>
      </c>
    </row>
    <row r="72" spans="2:11" s="40" customFormat="1" ht="25.2" customHeight="1">
      <c r="B72" s="892" t="s">
        <v>1719</v>
      </c>
      <c r="C72" s="922"/>
      <c r="D72" s="313" t="s">
        <v>1720</v>
      </c>
      <c r="E72" s="313" t="s">
        <v>1721</v>
      </c>
      <c r="F72" s="313" t="s">
        <v>1638</v>
      </c>
      <c r="G72" s="313" t="s">
        <v>1722</v>
      </c>
      <c r="H72" s="313">
        <v>46248</v>
      </c>
      <c r="I72" s="313"/>
      <c r="J72" s="313">
        <v>46283</v>
      </c>
      <c r="K72" s="313" t="s">
        <v>1723</v>
      </c>
    </row>
    <row r="73" spans="2:11" s="40" customFormat="1" ht="25.2" customHeight="1">
      <c r="B73" s="892"/>
      <c r="C73" s="922"/>
      <c r="D73" s="313" t="s">
        <v>1724</v>
      </c>
      <c r="E73" s="313" t="s">
        <v>1725</v>
      </c>
      <c r="F73" s="313" t="s">
        <v>1098</v>
      </c>
      <c r="G73" s="313" t="s">
        <v>1713</v>
      </c>
      <c r="H73" s="313">
        <v>46258</v>
      </c>
      <c r="I73" s="313"/>
      <c r="J73" s="313">
        <v>46290</v>
      </c>
      <c r="K73" s="313" t="s">
        <v>1726</v>
      </c>
    </row>
    <row r="74" spans="2:11" s="40" customFormat="1" ht="25.2" customHeight="1">
      <c r="B74" s="892"/>
      <c r="C74" s="922"/>
      <c r="D74" s="313" t="s">
        <v>1727</v>
      </c>
      <c r="E74" s="313" t="s">
        <v>1728</v>
      </c>
      <c r="F74" s="313" t="s">
        <v>1729</v>
      </c>
      <c r="G74" s="313" t="s">
        <v>1730</v>
      </c>
      <c r="H74" s="313">
        <v>46259</v>
      </c>
      <c r="I74" s="313"/>
      <c r="J74" s="313">
        <v>46300</v>
      </c>
      <c r="K74" s="313" t="s">
        <v>1702</v>
      </c>
    </row>
    <row r="75" spans="2:11" s="40" customFormat="1" ht="19.5" customHeight="1">
      <c r="B75" s="865" t="s">
        <v>1731</v>
      </c>
      <c r="C75" s="866"/>
      <c r="D75" s="869" t="s">
        <v>315</v>
      </c>
      <c r="E75" s="870"/>
      <c r="F75" s="870"/>
      <c r="G75" s="870"/>
      <c r="H75" s="870"/>
      <c r="I75" s="870"/>
      <c r="J75" s="870"/>
      <c r="K75" s="871"/>
    </row>
    <row r="76" spans="2:11" s="40" customFormat="1" ht="19.5" customHeight="1">
      <c r="B76" s="867"/>
      <c r="C76" s="868"/>
      <c r="D76" s="872"/>
      <c r="E76" s="873"/>
      <c r="F76" s="873"/>
      <c r="G76" s="873"/>
      <c r="H76" s="873"/>
      <c r="I76" s="873"/>
      <c r="J76" s="873"/>
      <c r="K76" s="874"/>
    </row>
    <row r="77" spans="2:11" s="40" customFormat="1" ht="19.5" customHeight="1">
      <c r="B77" s="227"/>
      <c r="C77" s="227"/>
      <c r="D77" s="375"/>
      <c r="E77" s="375"/>
      <c r="F77" s="375"/>
      <c r="G77" s="375"/>
      <c r="H77" s="375"/>
      <c r="I77" s="375"/>
      <c r="J77" s="375"/>
      <c r="K77" s="375"/>
    </row>
    <row r="78" spans="2:11" s="40" customFormat="1" ht="19.5" customHeight="1">
      <c r="B78" s="891" t="s">
        <v>1646</v>
      </c>
      <c r="C78" s="891"/>
      <c r="D78" s="377" t="s">
        <v>172</v>
      </c>
      <c r="E78" s="377" t="s">
        <v>168</v>
      </c>
      <c r="F78" s="377" t="s">
        <v>1732</v>
      </c>
      <c r="G78" s="377" t="s">
        <v>1631</v>
      </c>
      <c r="H78" s="377" t="s">
        <v>1665</v>
      </c>
      <c r="I78" s="377"/>
      <c r="J78" s="377" t="s">
        <v>1733</v>
      </c>
      <c r="K78" s="377" t="s">
        <v>173</v>
      </c>
    </row>
    <row r="79" spans="2:11" s="40" customFormat="1" ht="25.2" customHeight="1">
      <c r="B79" s="877" t="s">
        <v>1734</v>
      </c>
      <c r="C79" s="878"/>
      <c r="D79" s="313" t="s">
        <v>1735</v>
      </c>
      <c r="E79" s="313" t="s">
        <v>1736</v>
      </c>
      <c r="F79" s="313" t="s">
        <v>1638</v>
      </c>
      <c r="G79" s="313" t="s">
        <v>1737</v>
      </c>
      <c r="H79" s="313">
        <v>46244</v>
      </c>
      <c r="I79" s="313"/>
      <c r="J79" s="313">
        <v>46282</v>
      </c>
      <c r="K79" s="313" t="s">
        <v>1738</v>
      </c>
    </row>
    <row r="80" spans="2:11" s="40" customFormat="1" ht="25.2" customHeight="1">
      <c r="B80" s="879"/>
      <c r="C80" s="880"/>
      <c r="D80" s="313" t="s">
        <v>1739</v>
      </c>
      <c r="E80" s="313" t="s">
        <v>1108</v>
      </c>
      <c r="F80" s="313" t="s">
        <v>1712</v>
      </c>
      <c r="G80" s="313" t="s">
        <v>1083</v>
      </c>
      <c r="H80" s="313">
        <v>46251</v>
      </c>
      <c r="I80" s="313"/>
      <c r="J80" s="313">
        <v>46289</v>
      </c>
      <c r="K80" s="313" t="s">
        <v>1723</v>
      </c>
    </row>
    <row r="81" spans="2:11" s="40" customFormat="1" ht="25.2" customHeight="1">
      <c r="B81" s="881"/>
      <c r="C81" s="882"/>
      <c r="D81" s="313" t="s">
        <v>1740</v>
      </c>
      <c r="E81" s="313" t="s">
        <v>1741</v>
      </c>
      <c r="F81" s="313" t="s">
        <v>1644</v>
      </c>
      <c r="G81" s="313" t="s">
        <v>1119</v>
      </c>
      <c r="H81" s="313">
        <v>46258</v>
      </c>
      <c r="I81" s="313"/>
      <c r="J81" s="313">
        <v>46296</v>
      </c>
      <c r="K81" s="313" t="s">
        <v>314</v>
      </c>
    </row>
    <row r="82" spans="2:11" s="40" customFormat="1" ht="19.5" customHeight="1">
      <c r="B82" s="893" t="s">
        <v>167</v>
      </c>
      <c r="C82" s="893"/>
      <c r="D82" s="869" t="s">
        <v>1627</v>
      </c>
      <c r="E82" s="870"/>
      <c r="F82" s="870"/>
      <c r="G82" s="870"/>
      <c r="H82" s="870"/>
      <c r="I82" s="870"/>
      <c r="J82" s="870"/>
      <c r="K82" s="871"/>
    </row>
    <row r="83" spans="2:11" s="40" customFormat="1" ht="19.5" customHeight="1">
      <c r="B83" s="893"/>
      <c r="C83" s="893"/>
      <c r="D83" s="872"/>
      <c r="E83" s="873"/>
      <c r="F83" s="873"/>
      <c r="G83" s="873"/>
      <c r="H83" s="873"/>
      <c r="I83" s="873"/>
      <c r="J83" s="873"/>
      <c r="K83" s="874"/>
    </row>
    <row r="84" spans="2:11" s="40" customFormat="1" ht="19.5" customHeight="1">
      <c r="B84" s="227"/>
      <c r="C84" s="227"/>
      <c r="D84" s="315"/>
      <c r="E84" s="375"/>
      <c r="F84" s="375"/>
      <c r="G84" s="375"/>
      <c r="H84" s="375"/>
      <c r="I84" s="375"/>
      <c r="J84" s="375"/>
      <c r="K84" s="375"/>
    </row>
    <row r="85" spans="2:11" s="40" customFormat="1" ht="19.5" customHeight="1">
      <c r="B85" s="891" t="s">
        <v>1742</v>
      </c>
      <c r="C85" s="891"/>
      <c r="D85" s="377" t="s">
        <v>1661</v>
      </c>
      <c r="E85" s="377" t="s">
        <v>1630</v>
      </c>
      <c r="F85" s="377" t="s">
        <v>169</v>
      </c>
      <c r="G85" s="377" t="s">
        <v>1664</v>
      </c>
      <c r="H85" s="377" t="s">
        <v>1665</v>
      </c>
      <c r="I85" s="377"/>
      <c r="J85" s="377" t="s">
        <v>1743</v>
      </c>
      <c r="K85" s="377" t="s">
        <v>173</v>
      </c>
    </row>
    <row r="86" spans="2:11" s="40" customFormat="1" ht="25.2" customHeight="1">
      <c r="B86" s="877" t="s">
        <v>1744</v>
      </c>
      <c r="C86" s="878"/>
      <c r="D86" s="314" t="s">
        <v>1745</v>
      </c>
      <c r="E86" s="314" t="s">
        <v>1746</v>
      </c>
      <c r="F86" s="313" t="s">
        <v>389</v>
      </c>
      <c r="G86" s="313" t="s">
        <v>525</v>
      </c>
      <c r="H86" s="313">
        <v>46246</v>
      </c>
      <c r="I86" s="313"/>
      <c r="J86" s="313">
        <v>46292</v>
      </c>
      <c r="K86" s="313" t="s">
        <v>151</v>
      </c>
    </row>
    <row r="87" spans="2:11" s="40" customFormat="1" ht="25.2" customHeight="1">
      <c r="B87" s="879"/>
      <c r="C87" s="880"/>
      <c r="D87" s="313" t="s">
        <v>1747</v>
      </c>
      <c r="E87" s="313" t="s">
        <v>1748</v>
      </c>
      <c r="F87" s="313" t="s">
        <v>534</v>
      </c>
      <c r="G87" s="313" t="s">
        <v>536</v>
      </c>
      <c r="H87" s="313">
        <v>46253</v>
      </c>
      <c r="I87" s="313"/>
      <c r="J87" s="313">
        <v>46299</v>
      </c>
      <c r="K87" s="313" t="s">
        <v>151</v>
      </c>
    </row>
    <row r="88" spans="2:11" s="40" customFormat="1" ht="25.2" customHeight="1">
      <c r="B88" s="881"/>
      <c r="C88" s="882"/>
      <c r="D88" s="313" t="s">
        <v>1749</v>
      </c>
      <c r="E88" s="313" t="s">
        <v>1750</v>
      </c>
      <c r="F88" s="313" t="s">
        <v>938</v>
      </c>
      <c r="G88" s="313" t="s">
        <v>1729</v>
      </c>
      <c r="H88" s="313">
        <v>46260</v>
      </c>
      <c r="I88" s="1263"/>
      <c r="J88" s="1263">
        <v>46306</v>
      </c>
      <c r="K88" s="313" t="s">
        <v>314</v>
      </c>
    </row>
    <row r="89" spans="2:11" s="40" customFormat="1" ht="19.5" customHeight="1">
      <c r="B89" s="893" t="s">
        <v>1751</v>
      </c>
      <c r="C89" s="893"/>
      <c r="D89" s="869" t="s">
        <v>315</v>
      </c>
      <c r="E89" s="870"/>
      <c r="F89" s="870"/>
      <c r="G89" s="870"/>
      <c r="H89" s="870"/>
      <c r="I89" s="870"/>
      <c r="J89" s="870"/>
      <c r="K89" s="871"/>
    </row>
    <row r="90" spans="2:11" s="40" customFormat="1" ht="19.5" customHeight="1">
      <c r="B90" s="893"/>
      <c r="C90" s="893"/>
      <c r="D90" s="872"/>
      <c r="E90" s="873"/>
      <c r="F90" s="873"/>
      <c r="G90" s="873"/>
      <c r="H90" s="873"/>
      <c r="I90" s="873"/>
      <c r="J90" s="873"/>
      <c r="K90" s="874"/>
    </row>
    <row r="91" spans="2:11" s="40" customFormat="1" ht="19.5" customHeight="1">
      <c r="B91" s="227"/>
      <c r="C91" s="227"/>
      <c r="D91" s="375"/>
      <c r="E91" s="375"/>
      <c r="F91" s="375"/>
      <c r="G91" s="375"/>
      <c r="H91" s="375"/>
      <c r="I91" s="375"/>
      <c r="J91" s="375"/>
      <c r="K91" s="375"/>
    </row>
    <row r="92" spans="2:11" s="40" customFormat="1" ht="19.5" customHeight="1">
      <c r="B92" s="891" t="s">
        <v>1003</v>
      </c>
      <c r="C92" s="891"/>
      <c r="D92" s="377" t="s">
        <v>1661</v>
      </c>
      <c r="E92" s="377" t="s">
        <v>168</v>
      </c>
      <c r="F92" s="377" t="s">
        <v>1732</v>
      </c>
      <c r="G92" s="377" t="s">
        <v>1683</v>
      </c>
      <c r="H92" s="377" t="s">
        <v>992</v>
      </c>
      <c r="I92" s="377"/>
      <c r="J92" s="377" t="s">
        <v>1752</v>
      </c>
      <c r="K92" s="377" t="s">
        <v>1633</v>
      </c>
    </row>
    <row r="93" spans="2:11" s="40" customFormat="1" ht="25.2" customHeight="1">
      <c r="B93" s="877" t="s">
        <v>1753</v>
      </c>
      <c r="C93" s="878"/>
      <c r="D93" s="314" t="s">
        <v>1754</v>
      </c>
      <c r="E93" s="314" t="s">
        <v>1755</v>
      </c>
      <c r="F93" s="313" t="s">
        <v>389</v>
      </c>
      <c r="G93" s="313" t="s">
        <v>525</v>
      </c>
      <c r="H93" s="313">
        <v>46246</v>
      </c>
      <c r="I93" s="313"/>
      <c r="J93" s="313">
        <v>46297</v>
      </c>
      <c r="K93" s="313" t="s">
        <v>151</v>
      </c>
    </row>
    <row r="94" spans="2:11" s="40" customFormat="1" ht="25.2" customHeight="1">
      <c r="B94" s="879"/>
      <c r="C94" s="880"/>
      <c r="D94" s="313" t="s">
        <v>1756</v>
      </c>
      <c r="E94" s="313" t="s">
        <v>1748</v>
      </c>
      <c r="F94" s="313" t="s">
        <v>534</v>
      </c>
      <c r="G94" s="313" t="s">
        <v>536</v>
      </c>
      <c r="H94" s="313">
        <v>46253</v>
      </c>
      <c r="I94" s="313"/>
      <c r="J94" s="313">
        <v>46304</v>
      </c>
      <c r="K94" s="313" t="s">
        <v>151</v>
      </c>
    </row>
    <row r="95" spans="2:11" s="40" customFormat="1" ht="25.2" customHeight="1">
      <c r="B95" s="881"/>
      <c r="C95" s="882"/>
      <c r="D95" s="313" t="s">
        <v>1757</v>
      </c>
      <c r="E95" s="313" t="s">
        <v>1758</v>
      </c>
      <c r="F95" s="313" t="s">
        <v>1759</v>
      </c>
      <c r="G95" s="313" t="s">
        <v>1760</v>
      </c>
      <c r="H95" s="313">
        <v>46260</v>
      </c>
      <c r="I95" s="1263"/>
      <c r="J95" s="313">
        <v>46304</v>
      </c>
      <c r="K95" s="313" t="s">
        <v>1726</v>
      </c>
    </row>
    <row r="96" spans="2:11" s="40" customFormat="1" ht="19.5" customHeight="1">
      <c r="B96" s="893" t="s">
        <v>1681</v>
      </c>
      <c r="C96" s="893"/>
      <c r="D96" s="869" t="s">
        <v>1761</v>
      </c>
      <c r="E96" s="870"/>
      <c r="F96" s="870"/>
      <c r="G96" s="870"/>
      <c r="H96" s="870"/>
      <c r="I96" s="870"/>
      <c r="J96" s="870"/>
      <c r="K96" s="871"/>
    </row>
    <row r="97" spans="2:11" s="40" customFormat="1" ht="19.5" customHeight="1">
      <c r="B97" s="893"/>
      <c r="C97" s="893"/>
      <c r="D97" s="872"/>
      <c r="E97" s="873"/>
      <c r="F97" s="873"/>
      <c r="G97" s="873"/>
      <c r="H97" s="873"/>
      <c r="I97" s="873"/>
      <c r="J97" s="873"/>
      <c r="K97" s="874"/>
    </row>
    <row r="98" spans="2:11" s="40" customFormat="1" ht="19.5" customHeight="1">
      <c r="B98" s="227"/>
      <c r="C98" s="227"/>
      <c r="D98" s="375"/>
      <c r="E98" s="375"/>
      <c r="F98" s="375"/>
      <c r="G98" s="375"/>
      <c r="H98" s="375"/>
      <c r="I98" s="375"/>
      <c r="J98" s="375"/>
      <c r="K98" s="375"/>
    </row>
    <row r="99" spans="2:11" s="40" customFormat="1" ht="19.5" customHeight="1">
      <c r="B99" s="891" t="s">
        <v>1646</v>
      </c>
      <c r="C99" s="891"/>
      <c r="D99" s="377" t="s">
        <v>1661</v>
      </c>
      <c r="E99" s="377" t="s">
        <v>1762</v>
      </c>
      <c r="F99" s="377" t="s">
        <v>169</v>
      </c>
      <c r="G99" s="377" t="s">
        <v>165</v>
      </c>
      <c r="H99" s="377" t="s">
        <v>166</v>
      </c>
      <c r="I99" s="377"/>
      <c r="J99" s="377" t="s">
        <v>1763</v>
      </c>
      <c r="K99" s="377" t="s">
        <v>1718</v>
      </c>
    </row>
    <row r="100" spans="2:11" s="40" customFormat="1" ht="25.2" customHeight="1">
      <c r="B100" s="877" t="s">
        <v>369</v>
      </c>
      <c r="C100" s="878"/>
      <c r="D100" s="442" t="s">
        <v>1764</v>
      </c>
      <c r="E100" s="441" t="s">
        <v>1765</v>
      </c>
      <c r="F100" s="441" t="s">
        <v>1766</v>
      </c>
      <c r="G100" s="441" t="s">
        <v>579</v>
      </c>
      <c r="H100" s="440">
        <v>46246</v>
      </c>
      <c r="I100" s="440"/>
      <c r="J100" s="313">
        <v>46284</v>
      </c>
      <c r="K100" s="1264" t="s">
        <v>1767</v>
      </c>
    </row>
    <row r="101" spans="2:11" s="40" customFormat="1" ht="25.2" customHeight="1">
      <c r="B101" s="879"/>
      <c r="C101" s="880"/>
      <c r="D101" s="442" t="s">
        <v>1768</v>
      </c>
      <c r="E101" s="441" t="s">
        <v>1769</v>
      </c>
      <c r="F101" s="441" t="s">
        <v>1770</v>
      </c>
      <c r="G101" s="441" t="s">
        <v>499</v>
      </c>
      <c r="H101" s="440">
        <v>46253</v>
      </c>
      <c r="I101" s="440"/>
      <c r="J101" s="313">
        <v>46290</v>
      </c>
      <c r="K101" s="1264" t="s">
        <v>1767</v>
      </c>
    </row>
    <row r="102" spans="2:11" s="40" customFormat="1" ht="25.2" customHeight="1">
      <c r="B102" s="881"/>
      <c r="C102" s="882"/>
      <c r="D102" s="442" t="s">
        <v>1771</v>
      </c>
      <c r="E102" s="441" t="s">
        <v>1772</v>
      </c>
      <c r="F102" s="441" t="s">
        <v>586</v>
      </c>
      <c r="G102" s="441" t="s">
        <v>1773</v>
      </c>
      <c r="H102" s="440">
        <v>46260</v>
      </c>
      <c r="I102" s="440"/>
      <c r="J102" s="313">
        <v>46298</v>
      </c>
      <c r="K102" s="1264" t="s">
        <v>1774</v>
      </c>
    </row>
    <row r="103" spans="2:11" s="40" customFormat="1" ht="19.5" customHeight="1">
      <c r="B103" s="893" t="s">
        <v>1775</v>
      </c>
      <c r="C103" s="893"/>
      <c r="D103" s="869" t="s">
        <v>1776</v>
      </c>
      <c r="E103" s="870"/>
      <c r="F103" s="870"/>
      <c r="G103" s="870"/>
      <c r="H103" s="870"/>
      <c r="I103" s="870"/>
      <c r="J103" s="870"/>
      <c r="K103" s="871"/>
    </row>
    <row r="104" spans="2:11" s="40" customFormat="1" ht="19.5" customHeight="1">
      <c r="B104" s="893"/>
      <c r="C104" s="893"/>
      <c r="D104" s="872"/>
      <c r="E104" s="873"/>
      <c r="F104" s="873"/>
      <c r="G104" s="873"/>
      <c r="H104" s="873"/>
      <c r="I104" s="873"/>
      <c r="J104" s="873"/>
      <c r="K104" s="874"/>
    </row>
    <row r="105" spans="2:11" s="40" customFormat="1"/>
    <row r="106" spans="2:11" s="40" customFormat="1"/>
    <row r="107" spans="2:11" s="40" customFormat="1"/>
    <row r="108" spans="2:11" s="40" customFormat="1"/>
    <row r="109" spans="2:11" s="40" customFormat="1"/>
    <row r="110" spans="2:11" s="40" customFormat="1"/>
    <row r="111" spans="2:11" s="40" customFormat="1"/>
    <row r="112" spans="2:11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  <row r="135" s="40" customFormat="1"/>
    <row r="136" s="40" customFormat="1"/>
    <row r="137" s="40" customFormat="1"/>
    <row r="138" s="40" customFormat="1"/>
    <row r="139" s="40" customFormat="1"/>
    <row r="140" s="40" customFormat="1"/>
    <row r="141" s="40" customFormat="1"/>
    <row r="142" s="40" customFormat="1"/>
    <row r="143" s="40" customFormat="1"/>
    <row r="144" s="40" customFormat="1"/>
    <row r="145" s="40" customFormat="1"/>
    <row r="146" s="40" customFormat="1"/>
    <row r="147" s="40" customFormat="1"/>
    <row r="148" s="40" customFormat="1"/>
    <row r="149" s="40" customFormat="1"/>
    <row r="150" s="40" customFormat="1"/>
    <row r="151" s="40" customFormat="1"/>
    <row r="152" s="40" customFormat="1"/>
    <row r="153" s="40" customFormat="1"/>
    <row r="154" s="40" customFormat="1"/>
    <row r="155" s="40" customFormat="1"/>
    <row r="156" s="40" customFormat="1"/>
    <row r="157" s="40" customFormat="1"/>
    <row r="158" s="40" customFormat="1"/>
    <row r="159" s="40" customFormat="1"/>
    <row r="160" s="40" customFormat="1"/>
    <row r="161" s="40" customFormat="1"/>
    <row r="162" s="40" customFormat="1"/>
    <row r="163" s="40" customFormat="1"/>
    <row r="164" s="40" customFormat="1"/>
    <row r="165" s="40" customFormat="1"/>
    <row r="166" s="40" customFormat="1"/>
    <row r="167" s="40" customFormat="1"/>
    <row r="168" s="40" customFormat="1"/>
    <row r="169" s="40" customFormat="1"/>
    <row r="170" s="40" customFormat="1"/>
    <row r="171" s="40" customFormat="1"/>
    <row r="172" s="40" customFormat="1"/>
    <row r="173" s="40" customFormat="1"/>
    <row r="174" s="40" customFormat="1"/>
    <row r="175" s="40" customFormat="1"/>
    <row r="176" s="40" customFormat="1"/>
    <row r="177" s="40" customFormat="1"/>
    <row r="178" s="40" customFormat="1"/>
    <row r="179" s="40" customFormat="1"/>
    <row r="180" s="40" customFormat="1"/>
    <row r="181" s="40" customFormat="1"/>
    <row r="182" s="40" customFormat="1"/>
    <row r="183" s="40" customFormat="1"/>
    <row r="184" s="40" customFormat="1"/>
    <row r="185" s="40" customFormat="1"/>
    <row r="186" s="40" customFormat="1"/>
    <row r="187" s="40" customFormat="1"/>
    <row r="188" s="40" customFormat="1"/>
    <row r="189" s="40" customFormat="1"/>
    <row r="190" s="40" customFormat="1"/>
    <row r="191" s="40" customFormat="1"/>
    <row r="192" s="40" customFormat="1"/>
    <row r="193" s="40" customFormat="1"/>
    <row r="194" s="40" customFormat="1"/>
    <row r="195" s="40" customFormat="1"/>
    <row r="196" s="40" customFormat="1"/>
    <row r="197" s="40" customFormat="1"/>
    <row r="198" s="40" customFormat="1"/>
    <row r="199" s="40" customFormat="1"/>
    <row r="200" s="40" customFormat="1"/>
    <row r="201" s="40" customFormat="1"/>
    <row r="202" s="40" customFormat="1"/>
    <row r="203" s="40" customFormat="1"/>
    <row r="204" s="40" customFormat="1"/>
    <row r="205" s="40" customFormat="1"/>
    <row r="206" s="40" customFormat="1"/>
    <row r="207" s="40" customFormat="1"/>
    <row r="208" s="40" customFormat="1"/>
    <row r="209" s="40" customFormat="1"/>
    <row r="210" s="40" customFormat="1"/>
    <row r="211" s="40" customFormat="1"/>
    <row r="212" s="40" customFormat="1"/>
    <row r="213" s="40" customFormat="1"/>
    <row r="214" s="40" customFormat="1"/>
    <row r="215" s="40" customFormat="1"/>
    <row r="216" s="40" customFormat="1"/>
    <row r="217" s="40" customFormat="1"/>
    <row r="218" s="40" customFormat="1"/>
    <row r="219" s="40" customFormat="1"/>
    <row r="220" s="40" customFormat="1"/>
    <row r="221" s="40" customFormat="1"/>
    <row r="222" s="40" customFormat="1"/>
    <row r="223" s="40" customFormat="1"/>
    <row r="224" s="40" customFormat="1"/>
    <row r="225" s="40" customFormat="1"/>
    <row r="226" s="40" customFormat="1"/>
    <row r="227" s="40" customFormat="1"/>
    <row r="228" s="40" customFormat="1"/>
    <row r="229" s="40" customFormat="1"/>
    <row r="230" s="40" customFormat="1"/>
    <row r="231" s="40" customFormat="1"/>
    <row r="232" s="40" customFormat="1"/>
    <row r="233" s="40" customFormat="1"/>
    <row r="234" s="40" customFormat="1"/>
    <row r="235" s="40" customFormat="1"/>
    <row r="236" s="40" customFormat="1"/>
    <row r="237" s="40" customFormat="1"/>
    <row r="238" s="40" customFormat="1"/>
    <row r="239" s="40" customFormat="1"/>
    <row r="240" s="40" customFormat="1"/>
    <row r="241" s="40" customFormat="1"/>
    <row r="242" s="40" customFormat="1"/>
    <row r="243" s="40" customFormat="1"/>
    <row r="244" s="40" customFormat="1"/>
    <row r="245" s="40" customFormat="1"/>
    <row r="246" s="40" customFormat="1"/>
    <row r="247" s="40" customFormat="1"/>
    <row r="248" s="40" customFormat="1"/>
    <row r="249" s="40" customFormat="1"/>
    <row r="250" s="40" customFormat="1"/>
    <row r="251" s="40" customFormat="1"/>
    <row r="252" s="40" customFormat="1"/>
    <row r="253" s="40" customFormat="1"/>
    <row r="254" s="40" customFormat="1"/>
    <row r="255" s="40" customFormat="1"/>
    <row r="256" s="40" customFormat="1"/>
    <row r="257" s="40" customFormat="1"/>
    <row r="258" s="40" customFormat="1"/>
    <row r="259" s="40" customFormat="1"/>
    <row r="260" s="40" customFormat="1"/>
    <row r="261" s="40" customFormat="1"/>
    <row r="262" s="40" customFormat="1"/>
    <row r="263" s="40" customFormat="1"/>
    <row r="264" s="40" customFormat="1"/>
    <row r="265" s="40" customFormat="1"/>
    <row r="266" s="40" customFormat="1"/>
    <row r="267" s="40" customFormat="1"/>
    <row r="268" s="40" customFormat="1"/>
    <row r="269" s="40" customFormat="1"/>
    <row r="270" s="40" customFormat="1"/>
    <row r="271" s="40" customFormat="1"/>
    <row r="272" s="40" customFormat="1"/>
    <row r="273" s="40" customFormat="1"/>
    <row r="274" s="40" customFormat="1"/>
    <row r="275" s="40" customFormat="1"/>
    <row r="276" s="40" customFormat="1"/>
    <row r="277" s="40" customFormat="1"/>
    <row r="278" s="40" customFormat="1"/>
    <row r="279" s="40" customFormat="1"/>
    <row r="280" s="40" customFormat="1"/>
    <row r="281" s="40" customFormat="1"/>
    <row r="282" s="40" customFormat="1"/>
    <row r="283" s="40" customFormat="1"/>
    <row r="284" s="40" customFormat="1"/>
    <row r="285" s="40" customFormat="1"/>
    <row r="286" s="40" customFormat="1"/>
    <row r="287" s="40" customFormat="1"/>
    <row r="288" s="40" customFormat="1"/>
    <row r="289" s="40" customFormat="1"/>
    <row r="290" s="40" customFormat="1"/>
    <row r="291" s="40" customFormat="1"/>
    <row r="292" s="40" customFormat="1"/>
    <row r="293" s="40" customFormat="1"/>
    <row r="294" s="40" customFormat="1"/>
    <row r="295" s="40" customFormat="1"/>
    <row r="296" s="40" customFormat="1"/>
    <row r="297" s="40" customFormat="1"/>
    <row r="298" s="40" customFormat="1"/>
    <row r="299" s="40" customFormat="1"/>
    <row r="300" s="40" customFormat="1"/>
    <row r="301" s="40" customFormat="1"/>
    <row r="302" s="40" customFormat="1"/>
    <row r="303" s="40" customFormat="1"/>
    <row r="304" s="40" customFormat="1"/>
    <row r="305" s="40" customFormat="1"/>
    <row r="306" s="40" customFormat="1"/>
    <row r="307" s="40" customFormat="1"/>
    <row r="308" s="40" customFormat="1"/>
    <row r="309" s="40" customFormat="1"/>
    <row r="310" s="40" customFormat="1"/>
    <row r="311" s="40" customFormat="1"/>
    <row r="312" s="40" customFormat="1"/>
    <row r="313" s="40" customFormat="1"/>
    <row r="314" s="40" customFormat="1"/>
    <row r="315" s="40" customFormat="1"/>
    <row r="316" s="40" customFormat="1"/>
    <row r="317" s="40" customFormat="1"/>
    <row r="318" s="40" customFormat="1"/>
    <row r="319" s="40" customFormat="1"/>
    <row r="320" s="40" customFormat="1"/>
    <row r="321" s="40" customFormat="1"/>
    <row r="322" s="40" customFormat="1"/>
    <row r="323" s="40" customFormat="1"/>
    <row r="324" s="40" customFormat="1"/>
    <row r="325" s="40" customFormat="1"/>
    <row r="326" s="40" customFormat="1"/>
    <row r="327" s="40" customFormat="1"/>
    <row r="328" s="40" customFormat="1"/>
    <row r="329" s="40" customFormat="1"/>
    <row r="330" s="40" customFormat="1"/>
    <row r="331" s="40" customFormat="1"/>
    <row r="332" s="40" customFormat="1"/>
    <row r="333" s="40" customFormat="1"/>
    <row r="334" s="40" customFormat="1"/>
    <row r="335" s="40" customFormat="1"/>
    <row r="336" s="40" customFormat="1"/>
    <row r="337" s="40" customFormat="1"/>
    <row r="338" s="40" customFormat="1"/>
    <row r="339" s="40" customFormat="1"/>
    <row r="340" s="40" customFormat="1"/>
    <row r="341" s="40" customFormat="1"/>
    <row r="342" s="40" customFormat="1"/>
    <row r="343" s="40" customFormat="1"/>
    <row r="344" s="40" customFormat="1"/>
    <row r="345" s="40" customFormat="1"/>
    <row r="346" s="40" customFormat="1"/>
    <row r="347" s="40" customFormat="1"/>
    <row r="348" s="40" customFormat="1"/>
    <row r="349" s="40" customFormat="1"/>
    <row r="350" s="40" customFormat="1"/>
    <row r="351" s="40" customFormat="1"/>
    <row r="352" s="40" customFormat="1"/>
    <row r="353" s="40" customFormat="1"/>
    <row r="354" s="40" customFormat="1"/>
    <row r="355" s="40" customFormat="1"/>
    <row r="356" s="40" customFormat="1"/>
  </sheetData>
  <mergeCells count="59">
    <mergeCell ref="B22:C24"/>
    <mergeCell ref="B6:K6"/>
    <mergeCell ref="B7:K7"/>
    <mergeCell ref="B8:K8"/>
    <mergeCell ref="B9:C10"/>
    <mergeCell ref="D9:K10"/>
    <mergeCell ref="B13:K13"/>
    <mergeCell ref="B14:C14"/>
    <mergeCell ref="B15:C17"/>
    <mergeCell ref="B18:C19"/>
    <mergeCell ref="D18:K19"/>
    <mergeCell ref="B21:C21"/>
    <mergeCell ref="B42:C42"/>
    <mergeCell ref="B25:C26"/>
    <mergeCell ref="D25:K26"/>
    <mergeCell ref="B28:C28"/>
    <mergeCell ref="B29:C31"/>
    <mergeCell ref="B32:C33"/>
    <mergeCell ref="D32:K33"/>
    <mergeCell ref="B35:C35"/>
    <mergeCell ref="B36:C38"/>
    <mergeCell ref="B39:C40"/>
    <mergeCell ref="D39:K40"/>
    <mergeCell ref="B41:K41"/>
    <mergeCell ref="B65:C67"/>
    <mergeCell ref="B43:C45"/>
    <mergeCell ref="B46:C47"/>
    <mergeCell ref="D46:K47"/>
    <mergeCell ref="B50:C50"/>
    <mergeCell ref="B51:C53"/>
    <mergeCell ref="B54:C55"/>
    <mergeCell ref="D54:K55"/>
    <mergeCell ref="B57:C57"/>
    <mergeCell ref="B58:C60"/>
    <mergeCell ref="B61:C62"/>
    <mergeCell ref="D61:K62"/>
    <mergeCell ref="B64:C64"/>
    <mergeCell ref="B86:C88"/>
    <mergeCell ref="B68:C69"/>
    <mergeCell ref="D68:K69"/>
    <mergeCell ref="B71:C71"/>
    <mergeCell ref="B72:C74"/>
    <mergeCell ref="B75:C76"/>
    <mergeCell ref="D75:K76"/>
    <mergeCell ref="B78:C78"/>
    <mergeCell ref="B79:C81"/>
    <mergeCell ref="B82:C83"/>
    <mergeCell ref="D82:K83"/>
    <mergeCell ref="B85:C85"/>
    <mergeCell ref="B99:C99"/>
    <mergeCell ref="B100:C102"/>
    <mergeCell ref="B103:C104"/>
    <mergeCell ref="D103:K104"/>
    <mergeCell ref="B89:C90"/>
    <mergeCell ref="D89:K90"/>
    <mergeCell ref="B92:C92"/>
    <mergeCell ref="B93:C95"/>
    <mergeCell ref="B96:C97"/>
    <mergeCell ref="D96:K97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34" orientation="portrait" r:id="rId1"/>
  <rowBreaks count="1" manualBreakCount="1">
    <brk id="56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4:N230"/>
  <sheetViews>
    <sheetView showGridLines="0" view="pageBreakPreview" zoomScale="90" zoomScaleNormal="100" zoomScaleSheetLayoutView="90" workbookViewId="0">
      <selection activeCell="B8" sqref="B8:J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9" width="20.59765625" customWidth="1"/>
    <col min="10" max="10" width="14.59765625" customWidth="1"/>
    <col min="11" max="13" width="10" bestFit="1" customWidth="1"/>
    <col min="14" max="14" width="25" customWidth="1"/>
  </cols>
  <sheetData>
    <row r="4" spans="2:14">
      <c r="C4" s="153" t="s">
        <v>474</v>
      </c>
    </row>
    <row r="6" spans="2:14">
      <c r="B6" s="808" t="s">
        <v>345</v>
      </c>
      <c r="C6" s="808"/>
      <c r="D6" s="808"/>
      <c r="E6" s="808"/>
      <c r="F6" s="808"/>
      <c r="G6" s="808"/>
      <c r="H6" s="808"/>
      <c r="I6" s="808"/>
      <c r="J6" s="808"/>
    </row>
    <row r="7" spans="2:14">
      <c r="B7" s="809" t="s">
        <v>346</v>
      </c>
      <c r="C7" s="809"/>
      <c r="D7" s="809"/>
      <c r="E7" s="809"/>
      <c r="F7" s="809"/>
      <c r="G7" s="809"/>
      <c r="H7" s="809"/>
      <c r="I7" s="809"/>
      <c r="J7" s="809"/>
    </row>
    <row r="8" spans="2:14" s="40" customFormat="1" ht="25.2">
      <c r="B8" s="939" t="s">
        <v>158</v>
      </c>
      <c r="C8" s="939"/>
      <c r="D8" s="939"/>
      <c r="E8" s="939"/>
      <c r="F8" s="939"/>
      <c r="G8" s="939"/>
      <c r="H8" s="939"/>
      <c r="I8" s="939"/>
      <c r="J8" s="939"/>
    </row>
    <row r="9" spans="2:14" s="40" customFormat="1" ht="91.5" customHeight="1">
      <c r="B9" s="1166" t="s">
        <v>393</v>
      </c>
      <c r="C9" s="1167"/>
      <c r="D9" s="1168" t="s">
        <v>1777</v>
      </c>
      <c r="E9" s="1169"/>
      <c r="F9" s="1169"/>
      <c r="G9" s="1169"/>
      <c r="H9" s="1169"/>
      <c r="I9" s="1169"/>
      <c r="J9" s="1170"/>
    </row>
    <row r="10" spans="2:14" s="40" customFormat="1" ht="20.25" customHeight="1">
      <c r="B10" s="215"/>
      <c r="C10" s="215"/>
      <c r="D10" s="364"/>
      <c r="E10" s="364"/>
      <c r="F10" s="364"/>
      <c r="G10" s="364"/>
      <c r="H10" s="364"/>
      <c r="I10" s="364"/>
      <c r="J10" s="364"/>
    </row>
    <row r="11" spans="2:14" s="40" customFormat="1" ht="20.25" customHeight="1">
      <c r="B11" s="911" t="s">
        <v>1406</v>
      </c>
      <c r="C11" s="911"/>
      <c r="D11" s="911"/>
      <c r="E11" s="911"/>
      <c r="F11" s="911"/>
      <c r="G11" s="911"/>
      <c r="H11" s="911"/>
      <c r="I11" s="911"/>
      <c r="J11" s="911"/>
    </row>
    <row r="12" spans="2:14" s="40" customFormat="1" ht="20.25" customHeight="1">
      <c r="B12" s="911" t="s">
        <v>1778</v>
      </c>
      <c r="C12" s="911"/>
      <c r="D12" s="911"/>
      <c r="E12" s="911"/>
      <c r="F12" s="911"/>
      <c r="G12" s="911"/>
      <c r="H12" s="911"/>
      <c r="I12" s="911"/>
      <c r="J12" s="911"/>
      <c r="N12" s="1265"/>
    </row>
    <row r="13" spans="2:14" s="40" customFormat="1" ht="20.25" customHeight="1">
      <c r="B13" s="891" t="s">
        <v>164</v>
      </c>
      <c r="C13" s="891"/>
      <c r="D13" s="377" t="s">
        <v>1779</v>
      </c>
      <c r="E13" s="377" t="s">
        <v>168</v>
      </c>
      <c r="F13" s="377" t="s">
        <v>1780</v>
      </c>
      <c r="G13" s="377" t="s">
        <v>165</v>
      </c>
      <c r="H13" s="377" t="s">
        <v>1781</v>
      </c>
      <c r="I13" s="377" t="s">
        <v>1782</v>
      </c>
      <c r="J13" s="377" t="s">
        <v>173</v>
      </c>
      <c r="N13" s="1265"/>
    </row>
    <row r="14" spans="2:14" s="40" customFormat="1" ht="25.2" customHeight="1">
      <c r="B14" s="877" t="s">
        <v>1783</v>
      </c>
      <c r="C14" s="878"/>
      <c r="D14" s="88" t="s">
        <v>477</v>
      </c>
      <c r="E14" s="89" t="s">
        <v>476</v>
      </c>
      <c r="F14" s="362" t="s">
        <v>389</v>
      </c>
      <c r="G14" s="362" t="s">
        <v>478</v>
      </c>
      <c r="H14" s="436" t="s">
        <v>479</v>
      </c>
      <c r="I14" s="437" t="s">
        <v>480</v>
      </c>
      <c r="J14" s="365" t="s">
        <v>475</v>
      </c>
      <c r="K14" s="204"/>
      <c r="L14" s="80"/>
      <c r="N14" s="1265"/>
    </row>
    <row r="15" spans="2:14" s="40" customFormat="1" ht="25.2" customHeight="1">
      <c r="B15" s="879"/>
      <c r="C15" s="880"/>
      <c r="D15" s="88" t="s">
        <v>1784</v>
      </c>
      <c r="E15" s="89"/>
      <c r="F15" s="362"/>
      <c r="G15" s="362"/>
      <c r="H15" s="436" t="s">
        <v>1785</v>
      </c>
      <c r="I15" s="438"/>
      <c r="J15" s="365" t="s">
        <v>475</v>
      </c>
      <c r="K15" s="80"/>
      <c r="L15" s="72"/>
    </row>
    <row r="16" spans="2:14" s="40" customFormat="1" ht="25.2" customHeight="1">
      <c r="B16" s="879"/>
      <c r="C16" s="880"/>
      <c r="D16" s="88" t="s">
        <v>1786</v>
      </c>
      <c r="E16" s="89"/>
      <c r="F16" s="362"/>
      <c r="G16" s="362"/>
      <c r="H16" s="436" t="s">
        <v>1787</v>
      </c>
      <c r="I16" s="438"/>
      <c r="J16" s="365" t="s">
        <v>475</v>
      </c>
      <c r="K16" s="80"/>
    </row>
    <row r="17" spans="2:13" s="40" customFormat="1" ht="25.2" customHeight="1">
      <c r="B17" s="879"/>
      <c r="C17" s="880"/>
      <c r="D17" s="88" t="s">
        <v>1788</v>
      </c>
      <c r="E17" s="89" t="s">
        <v>1789</v>
      </c>
      <c r="F17" s="362" t="s">
        <v>1790</v>
      </c>
      <c r="G17" s="362" t="s">
        <v>1791</v>
      </c>
      <c r="H17" s="436">
        <v>46266</v>
      </c>
      <c r="I17" s="438">
        <v>46288</v>
      </c>
      <c r="J17" s="365" t="s">
        <v>475</v>
      </c>
    </row>
    <row r="18" spans="2:13" s="40" customFormat="1" ht="25.2" customHeight="1">
      <c r="B18" s="879"/>
      <c r="C18" s="880"/>
      <c r="D18" s="88" t="s">
        <v>1792</v>
      </c>
      <c r="E18" s="89" t="s">
        <v>1793</v>
      </c>
      <c r="F18" s="362" t="s">
        <v>1794</v>
      </c>
      <c r="G18" s="362" t="s">
        <v>1795</v>
      </c>
      <c r="H18" s="436">
        <v>46273</v>
      </c>
      <c r="I18" s="438">
        <v>46295</v>
      </c>
      <c r="J18" s="365" t="s">
        <v>475</v>
      </c>
    </row>
    <row r="19" spans="2:13" s="40" customFormat="1" ht="20.25" customHeight="1">
      <c r="B19" s="893" t="s">
        <v>167</v>
      </c>
      <c r="C19" s="893"/>
      <c r="D19" s="1102" t="s">
        <v>481</v>
      </c>
      <c r="E19" s="1102"/>
      <c r="F19" s="1102"/>
      <c r="G19" s="1102"/>
      <c r="H19" s="1102"/>
      <c r="I19" s="1102"/>
      <c r="J19" s="1102"/>
    </row>
    <row r="20" spans="2:13" s="40" customFormat="1" ht="20.25" customHeight="1">
      <c r="B20" s="893"/>
      <c r="C20" s="893"/>
      <c r="D20" s="1102"/>
      <c r="E20" s="1102"/>
      <c r="F20" s="1102"/>
      <c r="G20" s="1102"/>
      <c r="H20" s="1102"/>
      <c r="I20" s="1102"/>
      <c r="J20" s="1102"/>
    </row>
    <row r="21" spans="2:13" s="40" customFormat="1" ht="20.25" customHeight="1">
      <c r="B21" s="1164" t="s">
        <v>1796</v>
      </c>
      <c r="C21" s="1164"/>
      <c r="D21" s="1165" t="s">
        <v>482</v>
      </c>
      <c r="E21" s="1165"/>
      <c r="F21" s="366"/>
      <c r="G21" s="366"/>
      <c r="H21" s="366"/>
      <c r="I21" s="366"/>
      <c r="J21" s="366"/>
    </row>
    <row r="22" spans="2:13" s="40" customFormat="1" ht="20.25" customHeight="1">
      <c r="B22" s="891" t="s">
        <v>164</v>
      </c>
      <c r="C22" s="891"/>
      <c r="D22" s="377" t="s">
        <v>172</v>
      </c>
      <c r="E22" s="377" t="s">
        <v>168</v>
      </c>
      <c r="F22" s="377" t="s">
        <v>169</v>
      </c>
      <c r="G22" s="377" t="s">
        <v>165</v>
      </c>
      <c r="H22" s="377" t="s">
        <v>166</v>
      </c>
      <c r="I22" s="377" t="s">
        <v>1797</v>
      </c>
      <c r="J22" s="377" t="s">
        <v>173</v>
      </c>
    </row>
    <row r="23" spans="2:13" s="40" customFormat="1" ht="25.2" customHeight="1">
      <c r="B23" s="877" t="s">
        <v>483</v>
      </c>
      <c r="C23" s="878"/>
      <c r="D23" s="88" t="s">
        <v>477</v>
      </c>
      <c r="E23" s="89" t="s">
        <v>476</v>
      </c>
      <c r="F23" s="362" t="s">
        <v>389</v>
      </c>
      <c r="G23" s="362" t="s">
        <v>478</v>
      </c>
      <c r="H23" s="436" t="s">
        <v>479</v>
      </c>
      <c r="I23" s="438" t="s">
        <v>484</v>
      </c>
      <c r="J23" s="365" t="s">
        <v>475</v>
      </c>
      <c r="L23" s="80"/>
      <c r="M23" s="80"/>
    </row>
    <row r="24" spans="2:13" s="40" customFormat="1" ht="25.2" customHeight="1">
      <c r="B24" s="879"/>
      <c r="C24" s="880"/>
      <c r="D24" s="88" t="s">
        <v>1410</v>
      </c>
      <c r="E24" s="89"/>
      <c r="F24" s="362"/>
      <c r="G24" s="362"/>
      <c r="H24" s="436" t="s">
        <v>486</v>
      </c>
      <c r="I24" s="438"/>
      <c r="J24" s="365" t="s">
        <v>475</v>
      </c>
      <c r="L24" s="80"/>
      <c r="M24" s="80"/>
    </row>
    <row r="25" spans="2:13" s="40" customFormat="1" ht="25.2" customHeight="1">
      <c r="B25" s="879"/>
      <c r="C25" s="880"/>
      <c r="D25" s="88" t="s">
        <v>1786</v>
      </c>
      <c r="E25" s="89"/>
      <c r="F25" s="362"/>
      <c r="G25" s="362"/>
      <c r="H25" s="436" t="s">
        <v>1787</v>
      </c>
      <c r="I25" s="438"/>
      <c r="J25" s="365" t="s">
        <v>475</v>
      </c>
      <c r="K25" s="80"/>
      <c r="L25" s="80"/>
    </row>
    <row r="26" spans="2:13" s="40" customFormat="1" ht="25.2" customHeight="1">
      <c r="B26" s="879"/>
      <c r="C26" s="880"/>
      <c r="D26" s="88" t="s">
        <v>1788</v>
      </c>
      <c r="E26" s="89" t="s">
        <v>1789</v>
      </c>
      <c r="F26" s="362" t="s">
        <v>1417</v>
      </c>
      <c r="G26" s="362" t="s">
        <v>1791</v>
      </c>
      <c r="H26" s="436">
        <v>46266</v>
      </c>
      <c r="I26" s="438">
        <v>46292</v>
      </c>
      <c r="J26" s="365" t="s">
        <v>475</v>
      </c>
      <c r="K26" s="72"/>
    </row>
    <row r="27" spans="2:13" s="40" customFormat="1" ht="25.2" customHeight="1">
      <c r="B27" s="879"/>
      <c r="C27" s="880"/>
      <c r="D27" s="88" t="s">
        <v>1792</v>
      </c>
      <c r="E27" s="89" t="s">
        <v>1798</v>
      </c>
      <c r="F27" s="362" t="s">
        <v>1794</v>
      </c>
      <c r="G27" s="362" t="s">
        <v>1795</v>
      </c>
      <c r="H27" s="436">
        <v>46273</v>
      </c>
      <c r="I27" s="438">
        <v>46299</v>
      </c>
      <c r="J27" s="365" t="s">
        <v>475</v>
      </c>
    </row>
    <row r="28" spans="2:13" s="40" customFormat="1" ht="20.25" customHeight="1">
      <c r="B28" s="893" t="s">
        <v>1799</v>
      </c>
      <c r="C28" s="893"/>
      <c r="D28" s="1102" t="s">
        <v>481</v>
      </c>
      <c r="E28" s="1102"/>
      <c r="F28" s="1102"/>
      <c r="G28" s="1102"/>
      <c r="H28" s="1102"/>
      <c r="I28" s="1102"/>
      <c r="J28" s="1102"/>
    </row>
    <row r="29" spans="2:13" s="40" customFormat="1" ht="20.25" customHeight="1">
      <c r="B29" s="893"/>
      <c r="C29" s="893"/>
      <c r="D29" s="1102"/>
      <c r="E29" s="1102"/>
      <c r="F29" s="1102"/>
      <c r="G29" s="1102"/>
      <c r="H29" s="1102"/>
      <c r="I29" s="1102"/>
      <c r="J29" s="1102"/>
    </row>
    <row r="30" spans="2:13" s="217" customFormat="1" ht="20.25" customHeight="1">
      <c r="B30" s="1164" t="s">
        <v>1796</v>
      </c>
      <c r="C30" s="1164"/>
      <c r="D30" s="1165" t="s">
        <v>482</v>
      </c>
      <c r="E30" s="1165"/>
      <c r="F30" s="366"/>
      <c r="G30" s="366"/>
      <c r="H30" s="366"/>
      <c r="I30" s="366"/>
      <c r="J30" s="366"/>
    </row>
    <row r="31" spans="2:13" s="40" customFormat="1" ht="20.25" customHeight="1">
      <c r="B31" s="891" t="s">
        <v>164</v>
      </c>
      <c r="C31" s="891"/>
      <c r="D31" s="377" t="s">
        <v>172</v>
      </c>
      <c r="E31" s="377" t="s">
        <v>1800</v>
      </c>
      <c r="F31" s="377" t="s">
        <v>169</v>
      </c>
      <c r="G31" s="377" t="s">
        <v>165</v>
      </c>
      <c r="H31" s="377" t="s">
        <v>1781</v>
      </c>
      <c r="I31" s="377" t="s">
        <v>1801</v>
      </c>
      <c r="J31" s="377" t="s">
        <v>173</v>
      </c>
      <c r="L31" s="97"/>
    </row>
    <row r="32" spans="2:13" s="40" customFormat="1" ht="25.2" customHeight="1">
      <c r="B32" s="877" t="s">
        <v>1802</v>
      </c>
      <c r="C32" s="878"/>
      <c r="D32" s="88" t="s">
        <v>477</v>
      </c>
      <c r="E32" s="89" t="s">
        <v>476</v>
      </c>
      <c r="F32" s="362" t="s">
        <v>389</v>
      </c>
      <c r="G32" s="362" t="s">
        <v>478</v>
      </c>
      <c r="H32" s="436" t="s">
        <v>479</v>
      </c>
      <c r="I32" s="438" t="s">
        <v>487</v>
      </c>
      <c r="J32" s="316" t="s">
        <v>475</v>
      </c>
      <c r="K32" s="80"/>
    </row>
    <row r="33" spans="2:13" s="40" customFormat="1" ht="25.2" customHeight="1">
      <c r="B33" s="879"/>
      <c r="C33" s="880"/>
      <c r="D33" s="88" t="s">
        <v>1410</v>
      </c>
      <c r="E33" s="89"/>
      <c r="F33" s="362"/>
      <c r="G33" s="362"/>
      <c r="H33" s="436" t="s">
        <v>486</v>
      </c>
      <c r="I33" s="438"/>
      <c r="J33" s="316" t="s">
        <v>475</v>
      </c>
      <c r="K33" s="80"/>
    </row>
    <row r="34" spans="2:13" s="40" customFormat="1" ht="25.2" customHeight="1">
      <c r="B34" s="879"/>
      <c r="C34" s="880"/>
      <c r="D34" s="88" t="s">
        <v>1803</v>
      </c>
      <c r="E34" s="89"/>
      <c r="F34" s="362"/>
      <c r="G34" s="362"/>
      <c r="H34" s="436" t="s">
        <v>1804</v>
      </c>
      <c r="I34" s="438"/>
      <c r="J34" s="316" t="s">
        <v>475</v>
      </c>
      <c r="K34" s="80"/>
    </row>
    <row r="35" spans="2:13" s="40" customFormat="1" ht="25.2" customHeight="1">
      <c r="B35" s="879"/>
      <c r="C35" s="880"/>
      <c r="D35" s="88" t="s">
        <v>1805</v>
      </c>
      <c r="E35" s="89" t="s">
        <v>1789</v>
      </c>
      <c r="F35" s="362" t="s">
        <v>1790</v>
      </c>
      <c r="G35" s="362" t="s">
        <v>1806</v>
      </c>
      <c r="H35" s="436">
        <v>46266</v>
      </c>
      <c r="I35" s="438">
        <v>46295</v>
      </c>
      <c r="J35" s="316" t="s">
        <v>475</v>
      </c>
    </row>
    <row r="36" spans="2:13" s="40" customFormat="1" ht="25.2" customHeight="1">
      <c r="B36" s="879"/>
      <c r="C36" s="880"/>
      <c r="D36" s="88" t="s">
        <v>1792</v>
      </c>
      <c r="E36" s="89" t="s">
        <v>1793</v>
      </c>
      <c r="F36" s="362" t="s">
        <v>1794</v>
      </c>
      <c r="G36" s="362" t="s">
        <v>1807</v>
      </c>
      <c r="H36" s="436">
        <v>46273</v>
      </c>
      <c r="I36" s="438">
        <v>46302</v>
      </c>
      <c r="J36" s="316" t="s">
        <v>475</v>
      </c>
    </row>
    <row r="37" spans="2:13" s="40" customFormat="1" ht="20.25" customHeight="1">
      <c r="B37" s="893" t="s">
        <v>167</v>
      </c>
      <c r="C37" s="893"/>
      <c r="D37" s="1102" t="s">
        <v>481</v>
      </c>
      <c r="E37" s="1102"/>
      <c r="F37" s="1102"/>
      <c r="G37" s="1102"/>
      <c r="H37" s="1102"/>
      <c r="I37" s="1102"/>
      <c r="J37" s="1102"/>
    </row>
    <row r="38" spans="2:13" s="40" customFormat="1" ht="20.25" customHeight="1">
      <c r="B38" s="893"/>
      <c r="C38" s="893"/>
      <c r="D38" s="1102"/>
      <c r="E38" s="1102"/>
      <c r="F38" s="1102"/>
      <c r="G38" s="1102"/>
      <c r="H38" s="1102"/>
      <c r="I38" s="1102"/>
      <c r="J38" s="1102"/>
    </row>
    <row r="39" spans="2:13" s="217" customFormat="1" ht="20.25" customHeight="1">
      <c r="B39" s="1164" t="s">
        <v>488</v>
      </c>
      <c r="C39" s="1164"/>
      <c r="D39" s="1165" t="s">
        <v>482</v>
      </c>
      <c r="E39" s="1165"/>
      <c r="F39" s="366"/>
      <c r="G39" s="366"/>
      <c r="H39" s="366"/>
      <c r="I39" s="366"/>
      <c r="J39" s="366"/>
    </row>
    <row r="40" spans="2:13" s="40" customFormat="1" ht="20.25" customHeight="1">
      <c r="B40" s="889" t="s">
        <v>1808</v>
      </c>
      <c r="C40" s="890"/>
      <c r="D40" s="373" t="s">
        <v>1779</v>
      </c>
      <c r="E40" s="377" t="s">
        <v>1800</v>
      </c>
      <c r="F40" s="377" t="s">
        <v>169</v>
      </c>
      <c r="G40" s="377" t="s">
        <v>1809</v>
      </c>
      <c r="H40" s="377" t="s">
        <v>166</v>
      </c>
      <c r="I40" s="373" t="s">
        <v>380</v>
      </c>
      <c r="J40" s="377" t="s">
        <v>173</v>
      </c>
    </row>
    <row r="41" spans="2:13" s="40" customFormat="1" ht="25.2" customHeight="1">
      <c r="B41" s="877" t="s">
        <v>1810</v>
      </c>
      <c r="C41" s="878"/>
      <c r="D41" s="88" t="s">
        <v>489</v>
      </c>
      <c r="E41" s="89" t="s">
        <v>490</v>
      </c>
      <c r="F41" s="362" t="s">
        <v>389</v>
      </c>
      <c r="G41" s="362" t="s">
        <v>478</v>
      </c>
      <c r="H41" s="436" t="s">
        <v>479</v>
      </c>
      <c r="I41" s="438">
        <v>46282</v>
      </c>
      <c r="J41" s="317" t="s">
        <v>475</v>
      </c>
      <c r="M41" s="97"/>
    </row>
    <row r="42" spans="2:13" s="40" customFormat="1" ht="25.2" customHeight="1">
      <c r="B42" s="879"/>
      <c r="C42" s="880"/>
      <c r="D42" s="88" t="s">
        <v>1803</v>
      </c>
      <c r="E42" s="89"/>
      <c r="F42" s="362"/>
      <c r="G42" s="362"/>
      <c r="H42" s="436" t="s">
        <v>1811</v>
      </c>
      <c r="I42" s="438"/>
      <c r="J42" s="317" t="s">
        <v>475</v>
      </c>
      <c r="K42" s="80"/>
      <c r="L42" s="80"/>
      <c r="M42" s="80"/>
    </row>
    <row r="43" spans="2:13" s="40" customFormat="1" ht="25.2" customHeight="1">
      <c r="B43" s="879"/>
      <c r="C43" s="880"/>
      <c r="D43" s="88" t="s">
        <v>1812</v>
      </c>
      <c r="E43" s="89" t="s">
        <v>491</v>
      </c>
      <c r="F43" s="362" t="s">
        <v>938</v>
      </c>
      <c r="G43" s="362" t="s">
        <v>1813</v>
      </c>
      <c r="H43" s="436" t="s">
        <v>1814</v>
      </c>
      <c r="I43" s="438">
        <v>46289</v>
      </c>
      <c r="J43" s="317" t="s">
        <v>475</v>
      </c>
    </row>
    <row r="44" spans="2:13" s="40" customFormat="1" ht="25.2" customHeight="1">
      <c r="B44" s="879"/>
      <c r="C44" s="880"/>
      <c r="D44" s="88" t="s">
        <v>318</v>
      </c>
      <c r="E44" s="89"/>
      <c r="F44" s="362" t="s">
        <v>1417</v>
      </c>
      <c r="G44" s="362" t="s">
        <v>1791</v>
      </c>
      <c r="H44" s="436">
        <v>46266</v>
      </c>
      <c r="I44" s="438">
        <v>46296</v>
      </c>
      <c r="J44" s="317" t="s">
        <v>475</v>
      </c>
    </row>
    <row r="45" spans="2:13" s="40" customFormat="1" ht="25.2" customHeight="1">
      <c r="B45" s="881"/>
      <c r="C45" s="882"/>
      <c r="D45" s="88" t="s">
        <v>1815</v>
      </c>
      <c r="E45" s="89" t="s">
        <v>1816</v>
      </c>
      <c r="F45" s="362" t="s">
        <v>1817</v>
      </c>
      <c r="G45" s="362" t="s">
        <v>1807</v>
      </c>
      <c r="H45" s="436">
        <v>46273</v>
      </c>
      <c r="I45" s="438">
        <v>46296</v>
      </c>
      <c r="J45" s="317" t="s">
        <v>475</v>
      </c>
    </row>
    <row r="46" spans="2:13" s="40" customFormat="1" ht="20.25" customHeight="1">
      <c r="B46" s="865" t="s">
        <v>167</v>
      </c>
      <c r="C46" s="866"/>
      <c r="D46" s="1102" t="s">
        <v>481</v>
      </c>
      <c r="E46" s="1102"/>
      <c r="F46" s="1102"/>
      <c r="G46" s="1102"/>
      <c r="H46" s="1102"/>
      <c r="I46" s="1102"/>
      <c r="J46" s="1102"/>
    </row>
    <row r="47" spans="2:13" s="40" customFormat="1" ht="20.25" customHeight="1">
      <c r="B47" s="867"/>
      <c r="C47" s="868"/>
      <c r="D47" s="1102"/>
      <c r="E47" s="1102"/>
      <c r="F47" s="1102"/>
      <c r="G47" s="1102"/>
      <c r="H47" s="1102"/>
      <c r="I47" s="1102"/>
      <c r="J47" s="1102"/>
    </row>
    <row r="48" spans="2:13" s="218" customFormat="1" ht="20.25" customHeight="1">
      <c r="B48" s="70"/>
      <c r="C48" s="227"/>
      <c r="D48" s="367"/>
      <c r="E48" s="366"/>
      <c r="F48" s="366"/>
      <c r="G48" s="366"/>
      <c r="H48" s="366"/>
      <c r="I48" s="366"/>
      <c r="J48" s="366"/>
    </row>
    <row r="49" spans="2:12" s="40" customFormat="1" ht="20.25" customHeight="1">
      <c r="B49" s="911" t="s">
        <v>1818</v>
      </c>
      <c r="C49" s="911"/>
      <c r="D49" s="911"/>
      <c r="E49" s="911"/>
      <c r="F49" s="911"/>
      <c r="G49" s="911"/>
      <c r="H49" s="911"/>
      <c r="I49" s="911"/>
      <c r="J49" s="911"/>
    </row>
    <row r="50" spans="2:12" s="40" customFormat="1" ht="20.25" customHeight="1">
      <c r="B50" s="911" t="s">
        <v>381</v>
      </c>
      <c r="C50" s="911"/>
      <c r="D50" s="911"/>
      <c r="E50" s="911"/>
      <c r="F50" s="911"/>
      <c r="G50" s="911"/>
      <c r="H50" s="911"/>
      <c r="I50" s="911"/>
      <c r="J50" s="911"/>
    </row>
    <row r="51" spans="2:12" s="40" customFormat="1" ht="20.25" customHeight="1">
      <c r="B51" s="891" t="s">
        <v>164</v>
      </c>
      <c r="C51" s="891"/>
      <c r="D51" s="377" t="s">
        <v>172</v>
      </c>
      <c r="E51" s="377" t="s">
        <v>168</v>
      </c>
      <c r="F51" s="377" t="s">
        <v>169</v>
      </c>
      <c r="G51" s="377" t="s">
        <v>165</v>
      </c>
      <c r="H51" s="377" t="s">
        <v>166</v>
      </c>
      <c r="I51" s="377" t="s">
        <v>1819</v>
      </c>
      <c r="J51" s="377" t="s">
        <v>173</v>
      </c>
    </row>
    <row r="52" spans="2:12" s="40" customFormat="1" ht="25.2" customHeight="1">
      <c r="B52" s="933" t="s">
        <v>382</v>
      </c>
      <c r="C52" s="934"/>
      <c r="D52" s="88" t="s">
        <v>1820</v>
      </c>
      <c r="E52" s="95" t="s">
        <v>1821</v>
      </c>
      <c r="F52" s="368" t="s">
        <v>525</v>
      </c>
      <c r="G52" s="368" t="s">
        <v>392</v>
      </c>
      <c r="H52" s="439">
        <v>46246</v>
      </c>
      <c r="I52" s="438">
        <v>46274</v>
      </c>
      <c r="J52" s="94" t="s">
        <v>151</v>
      </c>
      <c r="K52" s="72"/>
      <c r="L52" s="72"/>
    </row>
    <row r="53" spans="2:12" s="40" customFormat="1" ht="25.2" customHeight="1">
      <c r="B53" s="933"/>
      <c r="C53" s="934"/>
      <c r="D53" s="88" t="s">
        <v>1822</v>
      </c>
      <c r="E53" s="95" t="s">
        <v>1748</v>
      </c>
      <c r="F53" s="368" t="s">
        <v>536</v>
      </c>
      <c r="G53" s="368" t="s">
        <v>539</v>
      </c>
      <c r="H53" s="439">
        <v>46253</v>
      </c>
      <c r="I53" s="438">
        <v>46281</v>
      </c>
      <c r="J53" s="94" t="s">
        <v>151</v>
      </c>
    </row>
    <row r="54" spans="2:12" s="40" customFormat="1" ht="25.2" customHeight="1">
      <c r="B54" s="933"/>
      <c r="C54" s="934"/>
      <c r="D54" s="88" t="s">
        <v>1823</v>
      </c>
      <c r="E54" s="95" t="s">
        <v>1824</v>
      </c>
      <c r="F54" s="368" t="s">
        <v>548</v>
      </c>
      <c r="G54" s="368" t="s">
        <v>550</v>
      </c>
      <c r="H54" s="439">
        <v>46260</v>
      </c>
      <c r="I54" s="438">
        <v>46288</v>
      </c>
      <c r="J54" s="94" t="s">
        <v>151</v>
      </c>
    </row>
    <row r="55" spans="2:12" s="40" customFormat="1" ht="25.2" customHeight="1">
      <c r="B55" s="933"/>
      <c r="C55" s="934"/>
      <c r="D55" s="88" t="s">
        <v>1825</v>
      </c>
      <c r="E55" s="95" t="s">
        <v>1826</v>
      </c>
      <c r="F55" s="368" t="s">
        <v>1827</v>
      </c>
      <c r="G55" s="368" t="s">
        <v>568</v>
      </c>
      <c r="H55" s="439">
        <v>46267</v>
      </c>
      <c r="I55" s="438">
        <v>46295</v>
      </c>
      <c r="J55" s="94" t="s">
        <v>151</v>
      </c>
    </row>
    <row r="56" spans="2:12" s="40" customFormat="1" ht="20.25" customHeight="1">
      <c r="B56" s="893" t="s">
        <v>167</v>
      </c>
      <c r="C56" s="893"/>
      <c r="D56" s="1102" t="s">
        <v>1420</v>
      </c>
      <c r="E56" s="1102"/>
      <c r="F56" s="1102"/>
      <c r="G56" s="1102"/>
      <c r="H56" s="1102"/>
      <c r="I56" s="1102"/>
      <c r="J56" s="1102"/>
    </row>
    <row r="57" spans="2:12" s="40" customFormat="1" ht="20.25" customHeight="1">
      <c r="B57" s="893"/>
      <c r="C57" s="893"/>
      <c r="D57" s="1102"/>
      <c r="E57" s="1102"/>
      <c r="F57" s="1102"/>
      <c r="G57" s="1102"/>
      <c r="H57" s="1102"/>
      <c r="I57" s="1102"/>
      <c r="J57" s="1102"/>
    </row>
    <row r="58" spans="2:12" s="40" customFormat="1"/>
    <row r="59" spans="2:12" s="40" customFormat="1"/>
    <row r="60" spans="2:12" s="40" customFormat="1"/>
    <row r="61" spans="2:12" s="40" customFormat="1"/>
    <row r="62" spans="2:12" s="40" customFormat="1"/>
    <row r="63" spans="2:12" s="40" customFormat="1"/>
    <row r="64" spans="2:12" s="40" customFormat="1"/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  <row r="95" s="40" customFormat="1"/>
    <row r="96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  <row r="135" s="40" customFormat="1"/>
    <row r="136" s="40" customFormat="1"/>
    <row r="137" s="40" customFormat="1"/>
    <row r="138" s="40" customFormat="1"/>
    <row r="139" s="40" customFormat="1"/>
    <row r="140" s="40" customFormat="1"/>
    <row r="141" s="40" customFormat="1"/>
    <row r="142" s="40" customFormat="1"/>
    <row r="143" s="40" customFormat="1"/>
    <row r="144" s="40" customFormat="1"/>
    <row r="145" s="40" customFormat="1"/>
    <row r="146" s="40" customFormat="1"/>
    <row r="147" s="40" customFormat="1"/>
    <row r="148" s="40" customFormat="1"/>
    <row r="149" s="40" customFormat="1"/>
    <row r="150" s="40" customFormat="1"/>
    <row r="151" s="40" customFormat="1"/>
    <row r="152" s="40" customFormat="1"/>
    <row r="153" s="40" customFormat="1"/>
    <row r="154" s="40" customFormat="1"/>
    <row r="155" s="40" customFormat="1"/>
    <row r="156" s="40" customFormat="1"/>
    <row r="157" s="40" customFormat="1"/>
    <row r="158" s="40" customFormat="1"/>
    <row r="159" s="40" customFormat="1"/>
    <row r="160" s="40" customFormat="1"/>
    <row r="161" s="40" customFormat="1"/>
    <row r="162" s="40" customFormat="1"/>
    <row r="163" s="40" customFormat="1"/>
    <row r="164" s="40" customFormat="1"/>
    <row r="165" s="40" customFormat="1"/>
    <row r="166" s="40" customFormat="1"/>
    <row r="167" s="40" customFormat="1"/>
    <row r="168" s="40" customFormat="1"/>
    <row r="169" s="40" customFormat="1"/>
    <row r="170" s="40" customFormat="1"/>
    <row r="171" s="40" customFormat="1"/>
    <row r="172" s="40" customFormat="1"/>
    <row r="173" s="40" customFormat="1"/>
    <row r="174" s="40" customFormat="1"/>
    <row r="175" s="40" customFormat="1"/>
    <row r="176" s="40" customFormat="1"/>
    <row r="177" s="40" customFormat="1"/>
    <row r="178" s="40" customFormat="1"/>
    <row r="179" s="40" customFormat="1"/>
    <row r="180" s="40" customFormat="1"/>
    <row r="181" s="40" customFormat="1"/>
    <row r="182" s="40" customFormat="1"/>
    <row r="183" s="40" customFormat="1"/>
    <row r="184" s="40" customFormat="1"/>
    <row r="185" s="40" customFormat="1"/>
    <row r="186" s="40" customFormat="1"/>
    <row r="187" s="40" customFormat="1"/>
    <row r="188" s="40" customFormat="1"/>
    <row r="189" s="40" customFormat="1"/>
    <row r="190" s="40" customFormat="1"/>
    <row r="191" s="40" customFormat="1"/>
    <row r="192" s="40" customFormat="1"/>
    <row r="193" s="40" customFormat="1"/>
    <row r="194" s="40" customFormat="1"/>
    <row r="195" s="40" customFormat="1"/>
    <row r="196" s="40" customFormat="1"/>
    <row r="197" s="40" customFormat="1"/>
    <row r="198" s="40" customFormat="1"/>
    <row r="199" s="40" customFormat="1"/>
    <row r="200" s="40" customFormat="1"/>
    <row r="201" s="40" customFormat="1"/>
    <row r="202" s="40" customFormat="1"/>
    <row r="203" s="40" customFormat="1"/>
    <row r="204" s="40" customFormat="1"/>
    <row r="205" s="40" customFormat="1"/>
    <row r="206" s="40" customFormat="1"/>
    <row r="207" s="40" customFormat="1"/>
    <row r="208" s="40" customFormat="1"/>
    <row r="209" s="40" customFormat="1"/>
    <row r="210" s="40" customFormat="1"/>
    <row r="211" s="40" customFormat="1"/>
    <row r="212" s="40" customFormat="1"/>
    <row r="213" s="40" customFormat="1"/>
    <row r="214" s="40" customFormat="1"/>
    <row r="215" s="40" customFormat="1"/>
    <row r="216" s="40" customFormat="1"/>
    <row r="217" s="40" customFormat="1"/>
    <row r="218" s="40" customFormat="1"/>
    <row r="219" s="40" customFormat="1"/>
    <row r="220" s="40" customFormat="1"/>
    <row r="221" s="40" customFormat="1"/>
    <row r="222" s="40" customFormat="1"/>
    <row r="223" s="40" customFormat="1"/>
    <row r="224" s="40" customFormat="1"/>
    <row r="225" s="40" customFormat="1"/>
    <row r="226" s="40" customFormat="1"/>
    <row r="227" s="40" customFormat="1"/>
    <row r="228" s="40" customFormat="1"/>
    <row r="229" s="40" customFormat="1"/>
    <row r="230" s="40" customFormat="1"/>
  </sheetData>
  <mergeCells count="35">
    <mergeCell ref="B21:C21"/>
    <mergeCell ref="D21:E21"/>
    <mergeCell ref="B6:J6"/>
    <mergeCell ref="B7:J7"/>
    <mergeCell ref="B8:J8"/>
    <mergeCell ref="B9:C9"/>
    <mergeCell ref="D9:J9"/>
    <mergeCell ref="B11:J11"/>
    <mergeCell ref="B12:J12"/>
    <mergeCell ref="B13:C13"/>
    <mergeCell ref="B14:C18"/>
    <mergeCell ref="B19:C20"/>
    <mergeCell ref="D19:J20"/>
    <mergeCell ref="B22:C22"/>
    <mergeCell ref="B23:C27"/>
    <mergeCell ref="B28:C29"/>
    <mergeCell ref="D28:J29"/>
    <mergeCell ref="B30:C30"/>
    <mergeCell ref="D30:E30"/>
    <mergeCell ref="B31:C31"/>
    <mergeCell ref="B32:C36"/>
    <mergeCell ref="B37:C38"/>
    <mergeCell ref="D37:J38"/>
    <mergeCell ref="B39:C39"/>
    <mergeCell ref="D39:E39"/>
    <mergeCell ref="B51:C51"/>
    <mergeCell ref="B52:C55"/>
    <mergeCell ref="B56:C57"/>
    <mergeCell ref="D56:J57"/>
    <mergeCell ref="B40:C40"/>
    <mergeCell ref="B41:C45"/>
    <mergeCell ref="B46:C47"/>
    <mergeCell ref="D46:J47"/>
    <mergeCell ref="B49:J49"/>
    <mergeCell ref="B50:J50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A5:IV109"/>
  <sheetViews>
    <sheetView showGridLines="0" view="pageBreakPreview" zoomScaleNormal="100" zoomScaleSheetLayoutView="100" workbookViewId="0">
      <selection activeCell="B8" sqref="B8:C8"/>
    </sheetView>
  </sheetViews>
  <sheetFormatPr defaultColWidth="9" defaultRowHeight="17.399999999999999"/>
  <cols>
    <col min="1" max="1" width="1.8984375" customWidth="1"/>
    <col min="2" max="2" width="9.59765625" customWidth="1"/>
    <col min="3" max="3" width="9.5" customWidth="1"/>
    <col min="4" max="4" width="10.5" customWidth="1"/>
    <col min="5" max="5" width="18.69921875" customWidth="1"/>
    <col min="6" max="6" width="10.5" customWidth="1"/>
    <col min="7" max="7" width="14.69921875" customWidth="1"/>
    <col min="11" max="13" width="9" style="92"/>
  </cols>
  <sheetData>
    <row r="5" spans="1:256" ht="18" thickBot="1"/>
    <row r="6" spans="1:256" ht="22.5" customHeight="1">
      <c r="A6" s="42"/>
      <c r="B6" s="485" t="s">
        <v>231</v>
      </c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7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ht="24.75" customHeight="1" thickBot="1">
      <c r="A7" s="42"/>
      <c r="B7" s="488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90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</row>
    <row r="8" spans="1:256" ht="23.25" customHeight="1">
      <c r="A8" s="42"/>
      <c r="B8" s="491" t="s">
        <v>179</v>
      </c>
      <c r="C8" s="492"/>
      <c r="D8" s="492" t="s">
        <v>180</v>
      </c>
      <c r="E8" s="492"/>
      <c r="F8" s="492" t="s">
        <v>181</v>
      </c>
      <c r="G8" s="492"/>
      <c r="H8" s="492" t="s">
        <v>182</v>
      </c>
      <c r="I8" s="492"/>
      <c r="J8" s="492"/>
      <c r="K8" s="493" t="s">
        <v>183</v>
      </c>
      <c r="L8" s="493"/>
      <c r="M8" s="494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23.1" customHeight="1">
      <c r="A9" s="42"/>
      <c r="B9" s="520" t="s">
        <v>184</v>
      </c>
      <c r="C9" s="521"/>
      <c r="D9" s="524" t="s">
        <v>185</v>
      </c>
      <c r="E9" s="525"/>
      <c r="F9" s="528" t="s">
        <v>186</v>
      </c>
      <c r="G9" s="529"/>
      <c r="H9" s="530" t="s">
        <v>187</v>
      </c>
      <c r="I9" s="531"/>
      <c r="J9" s="532"/>
      <c r="K9" s="536" t="s">
        <v>188</v>
      </c>
      <c r="L9" s="516"/>
      <c r="M9" s="517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23.1" customHeight="1">
      <c r="A10" s="42"/>
      <c r="B10" s="522"/>
      <c r="C10" s="523"/>
      <c r="D10" s="526"/>
      <c r="E10" s="527"/>
      <c r="F10" s="507" t="s">
        <v>189</v>
      </c>
      <c r="G10" s="508"/>
      <c r="H10" s="533"/>
      <c r="I10" s="534"/>
      <c r="J10" s="535"/>
      <c r="K10" s="515" t="s">
        <v>190</v>
      </c>
      <c r="L10" s="537"/>
      <c r="M10" s="538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23.1" customHeight="1">
      <c r="A11" s="42"/>
      <c r="B11" s="557" t="s">
        <v>191</v>
      </c>
      <c r="C11" s="558"/>
      <c r="D11" s="505" t="s">
        <v>192</v>
      </c>
      <c r="E11" s="506"/>
      <c r="F11" s="547" t="s">
        <v>193</v>
      </c>
      <c r="G11" s="548"/>
      <c r="H11" s="561" t="s">
        <v>127</v>
      </c>
      <c r="I11" s="562"/>
      <c r="J11" s="563"/>
      <c r="K11" s="515" t="s">
        <v>194</v>
      </c>
      <c r="L11" s="516"/>
      <c r="M11" s="517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23.1" customHeight="1">
      <c r="A12" s="42"/>
      <c r="B12" s="559"/>
      <c r="C12" s="560"/>
      <c r="D12" s="505"/>
      <c r="E12" s="506"/>
      <c r="F12" s="547" t="s">
        <v>195</v>
      </c>
      <c r="G12" s="548"/>
      <c r="H12" s="561"/>
      <c r="I12" s="562"/>
      <c r="J12" s="563"/>
      <c r="K12" s="539" t="s">
        <v>196</v>
      </c>
      <c r="L12" s="516"/>
      <c r="M12" s="517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23.1" customHeight="1">
      <c r="A13" s="42"/>
      <c r="B13" s="559"/>
      <c r="C13" s="560"/>
      <c r="D13" s="564" t="s">
        <v>517</v>
      </c>
      <c r="E13" s="565"/>
      <c r="F13" s="507" t="s">
        <v>281</v>
      </c>
      <c r="G13" s="508"/>
      <c r="H13" s="570" t="s">
        <v>197</v>
      </c>
      <c r="I13" s="571"/>
      <c r="J13" s="572"/>
      <c r="K13" s="580" t="s">
        <v>198</v>
      </c>
      <c r="L13" s="516"/>
      <c r="M13" s="517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3.5" customHeight="1">
      <c r="A14" s="42"/>
      <c r="B14" s="559"/>
      <c r="C14" s="560"/>
      <c r="D14" s="566"/>
      <c r="E14" s="567"/>
      <c r="F14" s="495" t="s">
        <v>199</v>
      </c>
      <c r="G14" s="496"/>
      <c r="H14" s="573"/>
      <c r="I14" s="574"/>
      <c r="J14" s="575"/>
      <c r="K14" s="499" t="s">
        <v>200</v>
      </c>
      <c r="L14" s="500"/>
      <c r="M14" s="501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3.5" customHeight="1">
      <c r="A15" s="42"/>
      <c r="B15" s="559"/>
      <c r="C15" s="560"/>
      <c r="D15" s="568"/>
      <c r="E15" s="569"/>
      <c r="F15" s="497"/>
      <c r="G15" s="498"/>
      <c r="H15" s="576"/>
      <c r="I15" s="577"/>
      <c r="J15" s="578"/>
      <c r="K15" s="502"/>
      <c r="L15" s="503"/>
      <c r="M15" s="504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 ht="25.05" customHeight="1">
      <c r="A16" s="42"/>
      <c r="B16" s="559"/>
      <c r="C16" s="560"/>
      <c r="D16" s="540" t="s">
        <v>513</v>
      </c>
      <c r="E16" s="541"/>
      <c r="F16" s="518" t="s">
        <v>516</v>
      </c>
      <c r="G16" s="519"/>
      <c r="H16" s="542" t="s">
        <v>515</v>
      </c>
      <c r="I16" s="542"/>
      <c r="J16" s="542"/>
      <c r="K16" s="581" t="s">
        <v>514</v>
      </c>
      <c r="L16" s="582"/>
      <c r="M16" s="583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</row>
    <row r="17" spans="1:256" ht="23.1" customHeight="1">
      <c r="A17" s="42"/>
      <c r="B17" s="559"/>
      <c r="C17" s="560"/>
      <c r="D17" s="505" t="s">
        <v>518</v>
      </c>
      <c r="E17" s="506"/>
      <c r="F17" s="507" t="s">
        <v>201</v>
      </c>
      <c r="G17" s="508"/>
      <c r="H17" s="509" t="s">
        <v>202</v>
      </c>
      <c r="I17" s="510"/>
      <c r="J17" s="511"/>
      <c r="K17" s="515" t="s">
        <v>203</v>
      </c>
      <c r="L17" s="516"/>
      <c r="M17" s="517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</row>
    <row r="18" spans="1:256" ht="23.1" customHeight="1">
      <c r="A18" s="42"/>
      <c r="B18" s="559"/>
      <c r="C18" s="560"/>
      <c r="D18" s="505"/>
      <c r="E18" s="506"/>
      <c r="F18" s="518" t="s">
        <v>204</v>
      </c>
      <c r="G18" s="519"/>
      <c r="H18" s="512"/>
      <c r="I18" s="513"/>
      <c r="J18" s="514"/>
      <c r="K18" s="539" t="s">
        <v>205</v>
      </c>
      <c r="L18" s="516"/>
      <c r="M18" s="517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ht="23.1" customHeight="1">
      <c r="A19" s="42"/>
      <c r="B19" s="559"/>
      <c r="C19" s="560"/>
      <c r="D19" s="543" t="s">
        <v>241</v>
      </c>
      <c r="E19" s="544"/>
      <c r="F19" s="507" t="s">
        <v>235</v>
      </c>
      <c r="G19" s="508"/>
      <c r="H19" s="549" t="s">
        <v>206</v>
      </c>
      <c r="I19" s="550"/>
      <c r="J19" s="551"/>
      <c r="K19" s="579" t="s">
        <v>236</v>
      </c>
      <c r="L19" s="579"/>
      <c r="M19" s="57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  <row r="20" spans="1:256" ht="23.1" customHeight="1">
      <c r="A20" s="42"/>
      <c r="B20" s="559"/>
      <c r="C20" s="560"/>
      <c r="D20" s="545"/>
      <c r="E20" s="546"/>
      <c r="F20" s="547" t="s">
        <v>207</v>
      </c>
      <c r="G20" s="548"/>
      <c r="H20" s="552"/>
      <c r="I20" s="542"/>
      <c r="J20" s="553"/>
      <c r="K20" s="554" t="s">
        <v>157</v>
      </c>
      <c r="L20" s="555"/>
      <c r="M20" s="556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</row>
    <row r="21" spans="1:256" ht="23.1" customHeight="1">
      <c r="A21" s="42"/>
      <c r="B21" s="559"/>
      <c r="C21" s="560"/>
      <c r="D21" s="543" t="s">
        <v>208</v>
      </c>
      <c r="E21" s="544"/>
      <c r="F21" s="547" t="s">
        <v>209</v>
      </c>
      <c r="G21" s="548"/>
      <c r="H21" s="549" t="s">
        <v>210</v>
      </c>
      <c r="I21" s="550"/>
      <c r="J21" s="551"/>
      <c r="K21" s="515" t="s">
        <v>211</v>
      </c>
      <c r="L21" s="537"/>
      <c r="M21" s="53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1:256" ht="23.1" customHeight="1">
      <c r="A22" s="42"/>
      <c r="B22" s="559"/>
      <c r="C22" s="560"/>
      <c r="D22" s="545"/>
      <c r="E22" s="546"/>
      <c r="F22" s="547" t="s">
        <v>212</v>
      </c>
      <c r="G22" s="548"/>
      <c r="H22" s="552"/>
      <c r="I22" s="542"/>
      <c r="J22" s="553"/>
      <c r="K22" s="554" t="s">
        <v>190</v>
      </c>
      <c r="L22" s="555"/>
      <c r="M22" s="556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1:256" ht="22.95" customHeight="1">
      <c r="A23" s="42"/>
      <c r="B23" s="520" t="s">
        <v>268</v>
      </c>
      <c r="C23" s="521"/>
      <c r="D23" s="543" t="s">
        <v>269</v>
      </c>
      <c r="E23" s="544"/>
      <c r="F23" s="597" t="s">
        <v>270</v>
      </c>
      <c r="G23" s="598"/>
      <c r="H23" s="584" t="s">
        <v>271</v>
      </c>
      <c r="I23" s="585"/>
      <c r="J23" s="586"/>
      <c r="K23" s="601" t="s">
        <v>272</v>
      </c>
      <c r="L23" s="602"/>
      <c r="M23" s="603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1:256" ht="27.6" customHeight="1">
      <c r="A24" s="42"/>
      <c r="B24" s="522"/>
      <c r="C24" s="523"/>
      <c r="D24" s="595"/>
      <c r="E24" s="596"/>
      <c r="F24" s="599"/>
      <c r="G24" s="600"/>
      <c r="H24" s="587"/>
      <c r="I24" s="588"/>
      <c r="J24" s="589"/>
      <c r="K24" s="604"/>
      <c r="L24" s="605"/>
      <c r="M24" s="606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</row>
    <row r="25" spans="1:256" ht="27.6" customHeight="1">
      <c r="A25" s="42"/>
      <c r="B25" s="522"/>
      <c r="C25" s="523"/>
      <c r="D25" s="545"/>
      <c r="E25" s="546"/>
      <c r="F25" s="507" t="s">
        <v>154</v>
      </c>
      <c r="G25" s="508"/>
      <c r="H25" s="587"/>
      <c r="I25" s="588"/>
      <c r="J25" s="589"/>
      <c r="K25" s="607" t="s">
        <v>273</v>
      </c>
      <c r="L25" s="608"/>
      <c r="M25" s="609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</row>
    <row r="26" spans="1:256" ht="42" customHeight="1">
      <c r="A26" s="42"/>
      <c r="B26" s="522"/>
      <c r="C26" s="523"/>
      <c r="D26" s="564" t="s">
        <v>274</v>
      </c>
      <c r="E26" s="565"/>
      <c r="F26" s="507" t="s">
        <v>275</v>
      </c>
      <c r="G26" s="508"/>
      <c r="H26" s="587"/>
      <c r="I26" s="588"/>
      <c r="J26" s="589"/>
      <c r="K26" s="607" t="s">
        <v>276</v>
      </c>
      <c r="L26" s="665"/>
      <c r="M26" s="666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</row>
    <row r="27" spans="1:256" ht="37.950000000000003" customHeight="1">
      <c r="A27" s="42"/>
      <c r="B27" s="522"/>
      <c r="C27" s="523"/>
      <c r="D27" s="568"/>
      <c r="E27" s="569"/>
      <c r="F27" s="667" t="s">
        <v>277</v>
      </c>
      <c r="G27" s="668"/>
      <c r="H27" s="587"/>
      <c r="I27" s="588"/>
      <c r="J27" s="589"/>
      <c r="K27" s="539" t="s">
        <v>278</v>
      </c>
      <c r="L27" s="669"/>
      <c r="M27" s="670"/>
      <c r="N27" s="42"/>
      <c r="O27" s="77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</row>
    <row r="28" spans="1:256" ht="23.1" customHeight="1">
      <c r="A28" s="42"/>
      <c r="B28" s="627" t="s">
        <v>213</v>
      </c>
      <c r="C28" s="628"/>
      <c r="D28" s="593" t="s">
        <v>214</v>
      </c>
      <c r="E28" s="594"/>
      <c r="F28" s="507" t="s">
        <v>280</v>
      </c>
      <c r="G28" s="508"/>
      <c r="H28" s="584" t="s">
        <v>215</v>
      </c>
      <c r="I28" s="585"/>
      <c r="J28" s="586"/>
      <c r="K28" s="536" t="s">
        <v>216</v>
      </c>
      <c r="L28" s="516"/>
      <c r="M28" s="517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</row>
    <row r="29" spans="1:256" ht="23.1" customHeight="1">
      <c r="A29" s="42"/>
      <c r="B29" s="627"/>
      <c r="C29" s="628"/>
      <c r="D29" s="593" t="s">
        <v>217</v>
      </c>
      <c r="E29" s="594"/>
      <c r="F29" s="507" t="s">
        <v>218</v>
      </c>
      <c r="G29" s="508"/>
      <c r="H29" s="587"/>
      <c r="I29" s="588"/>
      <c r="J29" s="589"/>
      <c r="K29" s="515" t="s">
        <v>219</v>
      </c>
      <c r="L29" s="537"/>
      <c r="M29" s="538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</row>
    <row r="30" spans="1:256" ht="23.1" customHeight="1">
      <c r="A30" s="42"/>
      <c r="B30" s="627"/>
      <c r="C30" s="628"/>
      <c r="D30" s="543" t="s">
        <v>220</v>
      </c>
      <c r="E30" s="544"/>
      <c r="F30" s="507" t="s">
        <v>297</v>
      </c>
      <c r="G30" s="508"/>
      <c r="H30" s="587"/>
      <c r="I30" s="588"/>
      <c r="J30" s="589"/>
      <c r="K30" s="515" t="s">
        <v>219</v>
      </c>
      <c r="L30" s="537"/>
      <c r="M30" s="538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</row>
    <row r="31" spans="1:256" ht="23.1" customHeight="1">
      <c r="A31" s="42"/>
      <c r="B31" s="627"/>
      <c r="C31" s="628"/>
      <c r="D31" s="545"/>
      <c r="E31" s="546"/>
      <c r="F31" s="507" t="s">
        <v>221</v>
      </c>
      <c r="G31" s="508"/>
      <c r="H31" s="590"/>
      <c r="I31" s="591"/>
      <c r="J31" s="592"/>
      <c r="K31" s="610" t="s">
        <v>222</v>
      </c>
      <c r="L31" s="611"/>
      <c r="M31" s="611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</row>
    <row r="32" spans="1:256" ht="24.9" customHeight="1">
      <c r="A32" s="42"/>
      <c r="B32" s="616" t="s">
        <v>156</v>
      </c>
      <c r="C32" s="617"/>
      <c r="D32" s="564" t="s">
        <v>223</v>
      </c>
      <c r="E32" s="565"/>
      <c r="F32" s="507" t="s">
        <v>224</v>
      </c>
      <c r="G32" s="508"/>
      <c r="H32" s="584" t="s">
        <v>225</v>
      </c>
      <c r="I32" s="585"/>
      <c r="J32" s="586"/>
      <c r="K32" s="554" t="s">
        <v>226</v>
      </c>
      <c r="L32" s="555"/>
      <c r="M32" s="556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</row>
    <row r="33" spans="1:256" ht="24.9" customHeight="1">
      <c r="A33" s="42"/>
      <c r="B33" s="655"/>
      <c r="C33" s="617"/>
      <c r="D33" s="568"/>
      <c r="E33" s="569"/>
      <c r="F33" s="507" t="s">
        <v>298</v>
      </c>
      <c r="G33" s="508"/>
      <c r="H33" s="590"/>
      <c r="I33" s="591"/>
      <c r="J33" s="592"/>
      <c r="K33" s="579" t="s">
        <v>299</v>
      </c>
      <c r="L33" s="579"/>
      <c r="M33" s="579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</row>
    <row r="34" spans="1:256" ht="24.9" customHeight="1">
      <c r="A34" s="42"/>
      <c r="B34" s="616" t="s">
        <v>227</v>
      </c>
      <c r="C34" s="617"/>
      <c r="D34" s="543" t="s">
        <v>279</v>
      </c>
      <c r="E34" s="544"/>
      <c r="F34" s="597" t="s">
        <v>224</v>
      </c>
      <c r="G34" s="598"/>
      <c r="H34" s="584" t="s">
        <v>228</v>
      </c>
      <c r="I34" s="585"/>
      <c r="J34" s="586"/>
      <c r="K34" s="618" t="s">
        <v>152</v>
      </c>
      <c r="L34" s="619"/>
      <c r="M34" s="620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</row>
    <row r="35" spans="1:256" ht="24.9" customHeight="1">
      <c r="A35" s="42"/>
      <c r="B35" s="616"/>
      <c r="C35" s="617"/>
      <c r="D35" s="595"/>
      <c r="E35" s="596"/>
      <c r="F35" s="599"/>
      <c r="G35" s="600"/>
      <c r="H35" s="587"/>
      <c r="I35" s="588"/>
      <c r="J35" s="589"/>
      <c r="K35" s="621"/>
      <c r="L35" s="622"/>
      <c r="M35" s="623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</row>
    <row r="36" spans="1:256" ht="24.9" customHeight="1">
      <c r="A36" s="42"/>
      <c r="B36" s="616"/>
      <c r="C36" s="617"/>
      <c r="D36" s="545"/>
      <c r="E36" s="546"/>
      <c r="F36" s="507" t="s">
        <v>298</v>
      </c>
      <c r="G36" s="508"/>
      <c r="H36" s="590"/>
      <c r="I36" s="591"/>
      <c r="J36" s="592"/>
      <c r="K36" s="624" t="s">
        <v>300</v>
      </c>
      <c r="L36" s="625"/>
      <c r="M36" s="626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  <c r="IM36" s="42"/>
      <c r="IN36" s="42"/>
      <c r="IO36" s="42"/>
      <c r="IP36" s="42"/>
      <c r="IQ36" s="42"/>
      <c r="IR36" s="42"/>
      <c r="IS36" s="42"/>
      <c r="IT36" s="42"/>
      <c r="IU36" s="42"/>
      <c r="IV36" s="42"/>
    </row>
    <row r="37" spans="1:256" ht="23.1" customHeight="1">
      <c r="A37" s="42"/>
      <c r="B37" s="520" t="s">
        <v>242</v>
      </c>
      <c r="C37" s="521"/>
      <c r="D37" s="612" t="s">
        <v>243</v>
      </c>
      <c r="E37" s="613"/>
      <c r="F37" s="507" t="s">
        <v>244</v>
      </c>
      <c r="G37" s="508"/>
      <c r="H37" s="584" t="s">
        <v>245</v>
      </c>
      <c r="I37" s="585"/>
      <c r="J37" s="586"/>
      <c r="K37" s="515" t="s">
        <v>246</v>
      </c>
      <c r="L37" s="537"/>
      <c r="M37" s="538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</row>
    <row r="38" spans="1:256" ht="23.1" customHeight="1">
      <c r="A38" s="42"/>
      <c r="B38" s="522"/>
      <c r="C38" s="523"/>
      <c r="D38" s="614"/>
      <c r="E38" s="615"/>
      <c r="F38" s="518" t="s">
        <v>247</v>
      </c>
      <c r="G38" s="519"/>
      <c r="H38" s="590"/>
      <c r="I38" s="591"/>
      <c r="J38" s="592"/>
      <c r="K38" s="579" t="s">
        <v>248</v>
      </c>
      <c r="L38" s="579"/>
      <c r="M38" s="579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</row>
    <row r="39" spans="1:256" ht="23.1" customHeight="1">
      <c r="A39" s="42"/>
      <c r="B39" s="671" t="s">
        <v>249</v>
      </c>
      <c r="C39" s="672"/>
      <c r="D39" s="543" t="s">
        <v>250</v>
      </c>
      <c r="E39" s="544"/>
      <c r="F39" s="629" t="s">
        <v>251</v>
      </c>
      <c r="G39" s="630"/>
      <c r="H39" s="584" t="s">
        <v>126</v>
      </c>
      <c r="I39" s="585"/>
      <c r="J39" s="586"/>
      <c r="K39" s="646" t="s">
        <v>252</v>
      </c>
      <c r="L39" s="647"/>
      <c r="M39" s="648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/>
      <c r="IS39" s="42"/>
      <c r="IT39" s="42"/>
      <c r="IU39" s="42"/>
      <c r="IV39" s="42"/>
    </row>
    <row r="40" spans="1:256" ht="23.1" customHeight="1">
      <c r="A40" s="42"/>
      <c r="B40" s="673"/>
      <c r="C40" s="674"/>
      <c r="D40" s="595"/>
      <c r="E40" s="596"/>
      <c r="F40" s="644"/>
      <c r="G40" s="645"/>
      <c r="H40" s="587"/>
      <c r="I40" s="588"/>
      <c r="J40" s="589"/>
      <c r="K40" s="649"/>
      <c r="L40" s="650"/>
      <c r="M40" s="651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  <c r="IM40" s="42"/>
      <c r="IN40" s="42"/>
      <c r="IO40" s="42"/>
      <c r="IP40" s="42"/>
      <c r="IQ40" s="42"/>
      <c r="IR40" s="42"/>
      <c r="IS40" s="42"/>
      <c r="IT40" s="42"/>
      <c r="IU40" s="42"/>
      <c r="IV40" s="42"/>
    </row>
    <row r="41" spans="1:256" ht="11.25" customHeight="1">
      <c r="A41" s="42"/>
      <c r="B41" s="673"/>
      <c r="C41" s="674"/>
      <c r="D41" s="595"/>
      <c r="E41" s="596"/>
      <c r="F41" s="644"/>
      <c r="G41" s="645"/>
      <c r="H41" s="587"/>
      <c r="I41" s="588"/>
      <c r="J41" s="589"/>
      <c r="K41" s="649"/>
      <c r="L41" s="650"/>
      <c r="M41" s="651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  <c r="IM41" s="42"/>
      <c r="IN41" s="42"/>
      <c r="IO41" s="42"/>
      <c r="IP41" s="42"/>
      <c r="IQ41" s="42"/>
      <c r="IR41" s="42"/>
      <c r="IS41" s="42"/>
      <c r="IT41" s="42"/>
      <c r="IU41" s="42"/>
      <c r="IV41" s="42"/>
    </row>
    <row r="42" spans="1:256" ht="4.5" hidden="1" customHeight="1">
      <c r="A42" s="42"/>
      <c r="B42" s="673"/>
      <c r="C42" s="674"/>
      <c r="D42" s="595"/>
      <c r="E42" s="596"/>
      <c r="F42" s="631"/>
      <c r="G42" s="632"/>
      <c r="H42" s="587"/>
      <c r="I42" s="588"/>
      <c r="J42" s="589"/>
      <c r="K42" s="652"/>
      <c r="L42" s="653"/>
      <c r="M42" s="654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</row>
    <row r="43" spans="1:256" ht="23.1" customHeight="1">
      <c r="A43" s="42"/>
      <c r="B43" s="673"/>
      <c r="C43" s="674"/>
      <c r="D43" s="595"/>
      <c r="E43" s="596"/>
      <c r="F43" s="629" t="s">
        <v>253</v>
      </c>
      <c r="G43" s="630"/>
      <c r="H43" s="587"/>
      <c r="I43" s="588"/>
      <c r="J43" s="589"/>
      <c r="K43" s="633" t="s">
        <v>254</v>
      </c>
      <c r="L43" s="634"/>
      <c r="M43" s="635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</row>
    <row r="44" spans="1:256" ht="23.1" customHeight="1">
      <c r="A44" s="42"/>
      <c r="B44" s="673"/>
      <c r="C44" s="674"/>
      <c r="D44" s="595"/>
      <c r="E44" s="596"/>
      <c r="F44" s="631"/>
      <c r="G44" s="632"/>
      <c r="H44" s="587"/>
      <c r="I44" s="588"/>
      <c r="J44" s="589"/>
      <c r="K44" s="636"/>
      <c r="L44" s="637"/>
      <c r="M44" s="638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</row>
    <row r="45" spans="1:256" ht="43.2" customHeight="1">
      <c r="A45" s="42"/>
      <c r="B45" s="639" t="s">
        <v>255</v>
      </c>
      <c r="C45" s="640"/>
      <c r="D45" s="564" t="s">
        <v>288</v>
      </c>
      <c r="E45" s="565"/>
      <c r="F45" s="507" t="s">
        <v>256</v>
      </c>
      <c r="G45" s="508"/>
      <c r="H45" s="584" t="s">
        <v>125</v>
      </c>
      <c r="I45" s="585"/>
      <c r="J45" s="586"/>
      <c r="K45" s="539" t="s">
        <v>257</v>
      </c>
      <c r="L45" s="537"/>
      <c r="M45" s="538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  <c r="IS45" s="42"/>
      <c r="IT45" s="42"/>
      <c r="IU45" s="42"/>
      <c r="IV45" s="42"/>
    </row>
    <row r="46" spans="1:256" ht="28.95" customHeight="1">
      <c r="A46" s="42"/>
      <c r="B46" s="639"/>
      <c r="C46" s="640"/>
      <c r="D46" s="564" t="s">
        <v>296</v>
      </c>
      <c r="E46" s="565"/>
      <c r="F46" s="507" t="s">
        <v>290</v>
      </c>
      <c r="G46" s="508"/>
      <c r="H46" s="587"/>
      <c r="I46" s="588"/>
      <c r="J46" s="589"/>
      <c r="K46" s="554" t="s">
        <v>293</v>
      </c>
      <c r="L46" s="555"/>
      <c r="M46" s="55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</row>
    <row r="47" spans="1:256" ht="22.2" customHeight="1">
      <c r="A47" s="42"/>
      <c r="B47" s="639"/>
      <c r="C47" s="640"/>
      <c r="D47" s="568"/>
      <c r="E47" s="569"/>
      <c r="F47" s="507" t="s">
        <v>291</v>
      </c>
      <c r="G47" s="508"/>
      <c r="H47" s="587"/>
      <c r="I47" s="588"/>
      <c r="J47" s="589"/>
      <c r="K47" s="554" t="s">
        <v>294</v>
      </c>
      <c r="L47" s="555"/>
      <c r="M47" s="55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</row>
    <row r="48" spans="1:256" ht="28.95" customHeight="1">
      <c r="A48" s="42"/>
      <c r="B48" s="641"/>
      <c r="C48" s="640"/>
      <c r="D48" s="568" t="s">
        <v>289</v>
      </c>
      <c r="E48" s="569"/>
      <c r="F48" s="599" t="s">
        <v>292</v>
      </c>
      <c r="G48" s="600"/>
      <c r="H48" s="590"/>
      <c r="I48" s="591"/>
      <c r="J48" s="592"/>
      <c r="K48" s="579" t="s">
        <v>295</v>
      </c>
      <c r="L48" s="579"/>
      <c r="M48" s="579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</row>
    <row r="49" spans="1:256" ht="33.75" customHeight="1">
      <c r="A49" s="42"/>
      <c r="B49" s="520" t="s">
        <v>258</v>
      </c>
      <c r="C49" s="521"/>
      <c r="D49" s="543" t="s">
        <v>259</v>
      </c>
      <c r="E49" s="544"/>
      <c r="F49" s="507" t="s">
        <v>260</v>
      </c>
      <c r="G49" s="508"/>
      <c r="H49" s="584" t="s">
        <v>261</v>
      </c>
      <c r="I49" s="585"/>
      <c r="J49" s="586"/>
      <c r="K49" s="515" t="s">
        <v>262</v>
      </c>
      <c r="L49" s="537"/>
      <c r="M49" s="538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</row>
    <row r="50" spans="1:256" ht="23.1" customHeight="1">
      <c r="A50" s="42"/>
      <c r="B50" s="642"/>
      <c r="C50" s="643"/>
      <c r="D50" s="545"/>
      <c r="E50" s="546"/>
      <c r="F50" s="518" t="s">
        <v>263</v>
      </c>
      <c r="G50" s="519"/>
      <c r="H50" s="590"/>
      <c r="I50" s="591"/>
      <c r="J50" s="592"/>
      <c r="K50" s="579" t="s">
        <v>248</v>
      </c>
      <c r="L50" s="579"/>
      <c r="M50" s="579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</row>
    <row r="51" spans="1:256" ht="23.1" customHeight="1">
      <c r="A51" s="42"/>
      <c r="B51" s="520" t="s">
        <v>264</v>
      </c>
      <c r="C51" s="656"/>
      <c r="D51" s="659" t="s">
        <v>265</v>
      </c>
      <c r="E51" s="613"/>
      <c r="F51" s="507" t="s">
        <v>260</v>
      </c>
      <c r="G51" s="508"/>
      <c r="H51" s="584" t="s">
        <v>266</v>
      </c>
      <c r="I51" s="585"/>
      <c r="J51" s="586"/>
      <c r="K51" s="515" t="s">
        <v>267</v>
      </c>
      <c r="L51" s="537"/>
      <c r="M51" s="538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</row>
    <row r="52" spans="1:256" ht="23.1" customHeight="1" thickBot="1">
      <c r="A52" s="42"/>
      <c r="B52" s="657"/>
      <c r="C52" s="658"/>
      <c r="D52" s="660"/>
      <c r="E52" s="661"/>
      <c r="F52" s="518" t="s">
        <v>263</v>
      </c>
      <c r="G52" s="519"/>
      <c r="H52" s="662"/>
      <c r="I52" s="663"/>
      <c r="J52" s="664"/>
      <c r="K52" s="579" t="s">
        <v>248</v>
      </c>
      <c r="L52" s="579"/>
      <c r="M52" s="579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</row>
    <row r="53" spans="1:256" ht="23.25" customHeight="1"/>
    <row r="54" spans="1:256" ht="23.25" customHeight="1"/>
    <row r="55" spans="1:256" ht="23.25" customHeight="1"/>
    <row r="56" spans="1:256" ht="23.25" customHeight="1"/>
    <row r="57" spans="1:256" ht="23.25" customHeight="1"/>
    <row r="58" spans="1:256" ht="23.25" customHeight="1"/>
    <row r="59" spans="1:256" ht="23.25" customHeight="1"/>
    <row r="60" spans="1:256" ht="23.25" customHeight="1"/>
    <row r="61" spans="1:256" ht="23.25" customHeight="1"/>
    <row r="62" spans="1:256" ht="23.25" customHeight="1"/>
    <row r="63" spans="1:256" ht="23.25" customHeight="1"/>
    <row r="64" spans="1:256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</sheetData>
  <mergeCells count="128">
    <mergeCell ref="B51:C52"/>
    <mergeCell ref="D51:E52"/>
    <mergeCell ref="H51:J52"/>
    <mergeCell ref="B23:C27"/>
    <mergeCell ref="H23:J27"/>
    <mergeCell ref="D26:E27"/>
    <mergeCell ref="F26:G26"/>
    <mergeCell ref="K26:M26"/>
    <mergeCell ref="F27:G27"/>
    <mergeCell ref="K27:M27"/>
    <mergeCell ref="F52:G52"/>
    <mergeCell ref="K52:M52"/>
    <mergeCell ref="K49:M49"/>
    <mergeCell ref="F50:G50"/>
    <mergeCell ref="K50:M50"/>
    <mergeCell ref="F51:G51"/>
    <mergeCell ref="K51:M51"/>
    <mergeCell ref="F45:G45"/>
    <mergeCell ref="K45:M45"/>
    <mergeCell ref="F48:G48"/>
    <mergeCell ref="K48:M48"/>
    <mergeCell ref="F49:G49"/>
    <mergeCell ref="B39:C44"/>
    <mergeCell ref="D39:E44"/>
    <mergeCell ref="B28:C31"/>
    <mergeCell ref="D28:E28"/>
    <mergeCell ref="F43:G44"/>
    <mergeCell ref="K43:M44"/>
    <mergeCell ref="B45:C48"/>
    <mergeCell ref="H45:J48"/>
    <mergeCell ref="B49:C50"/>
    <mergeCell ref="D49:E50"/>
    <mergeCell ref="H49:J50"/>
    <mergeCell ref="F39:G42"/>
    <mergeCell ref="H39:J44"/>
    <mergeCell ref="K39:M42"/>
    <mergeCell ref="D45:E45"/>
    <mergeCell ref="D48:E48"/>
    <mergeCell ref="F47:G47"/>
    <mergeCell ref="F46:G46"/>
    <mergeCell ref="D46:E47"/>
    <mergeCell ref="K47:M47"/>
    <mergeCell ref="K46:M46"/>
    <mergeCell ref="B32:C33"/>
    <mergeCell ref="D32:E33"/>
    <mergeCell ref="F32:G32"/>
    <mergeCell ref="H32:J33"/>
    <mergeCell ref="K32:M32"/>
    <mergeCell ref="B37:C38"/>
    <mergeCell ref="D37:E38"/>
    <mergeCell ref="F37:G37"/>
    <mergeCell ref="H37:J38"/>
    <mergeCell ref="K37:M37"/>
    <mergeCell ref="F38:G38"/>
    <mergeCell ref="K38:M38"/>
    <mergeCell ref="F33:G33"/>
    <mergeCell ref="K33:M33"/>
    <mergeCell ref="B34:C36"/>
    <mergeCell ref="D34:E36"/>
    <mergeCell ref="F34:G35"/>
    <mergeCell ref="H34:J36"/>
    <mergeCell ref="K34:M35"/>
    <mergeCell ref="F36:G36"/>
    <mergeCell ref="K36:M36"/>
    <mergeCell ref="F28:G28"/>
    <mergeCell ref="H28:J31"/>
    <mergeCell ref="K28:M28"/>
    <mergeCell ref="D29:E29"/>
    <mergeCell ref="F29:G29"/>
    <mergeCell ref="K29:M29"/>
    <mergeCell ref="D23:E25"/>
    <mergeCell ref="F23:G24"/>
    <mergeCell ref="K23:M24"/>
    <mergeCell ref="F25:G25"/>
    <mergeCell ref="K25:M25"/>
    <mergeCell ref="D30:E31"/>
    <mergeCell ref="F30:G30"/>
    <mergeCell ref="K30:M30"/>
    <mergeCell ref="F31:G31"/>
    <mergeCell ref="K31:M31"/>
    <mergeCell ref="D21:E22"/>
    <mergeCell ref="F21:G21"/>
    <mergeCell ref="H21:J22"/>
    <mergeCell ref="K21:M21"/>
    <mergeCell ref="F22:G22"/>
    <mergeCell ref="K22:M22"/>
    <mergeCell ref="B11:C22"/>
    <mergeCell ref="D11:E12"/>
    <mergeCell ref="F11:G11"/>
    <mergeCell ref="H11:J12"/>
    <mergeCell ref="K11:M11"/>
    <mergeCell ref="F12:G12"/>
    <mergeCell ref="K12:M12"/>
    <mergeCell ref="D13:E15"/>
    <mergeCell ref="F13:G13"/>
    <mergeCell ref="H13:J15"/>
    <mergeCell ref="D19:E20"/>
    <mergeCell ref="F19:G19"/>
    <mergeCell ref="H19:J20"/>
    <mergeCell ref="K19:M19"/>
    <mergeCell ref="F20:G20"/>
    <mergeCell ref="K20:M20"/>
    <mergeCell ref="K13:M13"/>
    <mergeCell ref="K16:M16"/>
    <mergeCell ref="B6:M7"/>
    <mergeCell ref="B8:C8"/>
    <mergeCell ref="D8:E8"/>
    <mergeCell ref="F8:G8"/>
    <mergeCell ref="H8:J8"/>
    <mergeCell ref="K8:M8"/>
    <mergeCell ref="F14:G15"/>
    <mergeCell ref="K14:M15"/>
    <mergeCell ref="D17:E18"/>
    <mergeCell ref="F17:G17"/>
    <mergeCell ref="H17:J18"/>
    <mergeCell ref="K17:M17"/>
    <mergeCell ref="F18:G18"/>
    <mergeCell ref="B9:C10"/>
    <mergeCell ref="D9:E10"/>
    <mergeCell ref="F9:G9"/>
    <mergeCell ref="H9:J10"/>
    <mergeCell ref="K9:M9"/>
    <mergeCell ref="F10:G10"/>
    <mergeCell ref="K10:M10"/>
    <mergeCell ref="K18:M18"/>
    <mergeCell ref="D16:E16"/>
    <mergeCell ref="F16:G16"/>
    <mergeCell ref="H16:J16"/>
  </mergeCells>
  <phoneticPr fontId="190" type="noConversion"/>
  <hyperlinks>
    <hyperlink ref="K36" r:id="rId1" display="tpdk8453@nate.com"/>
    <hyperlink ref="K31" r:id="rId2"/>
    <hyperlink ref="K12" r:id="rId3"/>
    <hyperlink ref="K18" r:id="rId4"/>
    <hyperlink ref="K13" r:id="rId5"/>
    <hyperlink ref="K14" r:id="rId6"/>
    <hyperlink ref="K39" r:id="rId7"/>
    <hyperlink ref="K43" r:id="rId8"/>
    <hyperlink ref="K45" r:id="rId9" display="cjdcjd92@nate.com"/>
    <hyperlink ref="K25" r:id="rId10"/>
    <hyperlink ref="K23" r:id="rId11"/>
    <hyperlink ref="K27" r:id="rId12" display="gkf0210@gmail.com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00000"/>
    <pageSetUpPr fitToPage="1"/>
  </sheetPr>
  <dimension ref="A6:K266"/>
  <sheetViews>
    <sheetView showGridLines="0" view="pageBreakPreview" zoomScale="90" zoomScaleNormal="7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32" customWidth="1"/>
    <col min="5" max="6" width="12.59765625" customWidth="1"/>
    <col min="7" max="7" width="16.69921875" customWidth="1"/>
    <col min="8" max="8" width="12.59765625" customWidth="1"/>
    <col min="9" max="9" width="12.59765625" hidden="1" customWidth="1"/>
    <col min="10" max="10" width="20.59765625" style="43" customWidth="1"/>
    <col min="11" max="11" width="23" customWidth="1"/>
  </cols>
  <sheetData>
    <row r="6" spans="2:11">
      <c r="B6" s="808" t="s">
        <v>133</v>
      </c>
      <c r="C6" s="808"/>
      <c r="D6" s="808"/>
      <c r="E6" s="808"/>
      <c r="F6" s="808"/>
      <c r="G6" s="808"/>
      <c r="H6" s="808"/>
      <c r="I6" s="808"/>
      <c r="J6" s="808"/>
      <c r="K6" s="808"/>
    </row>
    <row r="7" spans="2:11">
      <c r="B7" s="809" t="s">
        <v>122</v>
      </c>
      <c r="C7" s="809"/>
      <c r="D7" s="809"/>
      <c r="E7" s="809"/>
      <c r="F7" s="809"/>
      <c r="G7" s="809"/>
      <c r="H7" s="809"/>
      <c r="I7" s="809"/>
      <c r="J7" s="809"/>
      <c r="K7" s="809"/>
    </row>
    <row r="8" spans="2:11" s="57" customFormat="1" ht="25.2">
      <c r="B8" s="810" t="s">
        <v>847</v>
      </c>
      <c r="C8" s="810"/>
      <c r="D8" s="810"/>
      <c r="E8" s="810"/>
      <c r="F8" s="810"/>
      <c r="G8" s="810"/>
      <c r="H8" s="810"/>
      <c r="I8" s="810"/>
      <c r="J8" s="810"/>
      <c r="K8" s="810"/>
    </row>
    <row r="9" spans="2:11" s="57" customFormat="1" ht="30" customHeight="1">
      <c r="B9" s="811" t="s">
        <v>848</v>
      </c>
      <c r="C9" s="812"/>
      <c r="D9" s="817" t="s">
        <v>849</v>
      </c>
      <c r="E9" s="818"/>
      <c r="F9" s="818"/>
      <c r="G9" s="818"/>
      <c r="H9" s="818"/>
      <c r="I9" s="818"/>
      <c r="J9" s="818"/>
      <c r="K9" s="819"/>
    </row>
    <row r="10" spans="2:11" s="57" customFormat="1" ht="30" customHeight="1">
      <c r="B10" s="813"/>
      <c r="C10" s="814"/>
      <c r="D10" s="820"/>
      <c r="E10" s="821"/>
      <c r="F10" s="821"/>
      <c r="G10" s="821"/>
      <c r="H10" s="821"/>
      <c r="I10" s="821"/>
      <c r="J10" s="821"/>
      <c r="K10" s="822"/>
    </row>
    <row r="11" spans="2:11" s="57" customFormat="1" ht="30" customHeight="1">
      <c r="B11" s="813"/>
      <c r="C11" s="814"/>
      <c r="D11" s="820"/>
      <c r="E11" s="821"/>
      <c r="F11" s="821"/>
      <c r="G11" s="821"/>
      <c r="H11" s="821"/>
      <c r="I11" s="821"/>
      <c r="J11" s="821"/>
      <c r="K11" s="822"/>
    </row>
    <row r="12" spans="2:11" s="57" customFormat="1" ht="30" customHeight="1">
      <c r="B12" s="813"/>
      <c r="C12" s="814"/>
      <c r="D12" s="820"/>
      <c r="E12" s="821"/>
      <c r="F12" s="821"/>
      <c r="G12" s="821"/>
      <c r="H12" s="821"/>
      <c r="I12" s="821"/>
      <c r="J12" s="821"/>
      <c r="K12" s="822"/>
    </row>
    <row r="13" spans="2:11" s="57" customFormat="1" ht="30" customHeight="1">
      <c r="B13" s="813"/>
      <c r="C13" s="814"/>
      <c r="D13" s="820"/>
      <c r="E13" s="821"/>
      <c r="F13" s="821"/>
      <c r="G13" s="821"/>
      <c r="H13" s="821"/>
      <c r="I13" s="821"/>
      <c r="J13" s="821"/>
      <c r="K13" s="822"/>
    </row>
    <row r="14" spans="2:11" s="57" customFormat="1" ht="30" customHeight="1">
      <c r="B14" s="815"/>
      <c r="C14" s="816"/>
      <c r="D14" s="823"/>
      <c r="E14" s="824"/>
      <c r="F14" s="824"/>
      <c r="G14" s="824"/>
      <c r="H14" s="824"/>
      <c r="I14" s="824"/>
      <c r="J14" s="824"/>
      <c r="K14" s="825"/>
    </row>
    <row r="15" spans="2:11" s="57" customFormat="1" ht="20.25" customHeight="1">
      <c r="B15" s="325"/>
      <c r="C15" s="325"/>
      <c r="D15" s="326"/>
      <c r="E15" s="326"/>
      <c r="F15" s="326"/>
      <c r="G15" s="326"/>
      <c r="H15" s="326"/>
      <c r="I15" s="326"/>
      <c r="J15" s="326"/>
      <c r="K15" s="326"/>
    </row>
    <row r="16" spans="2:11" s="57" customFormat="1" ht="19.2">
      <c r="B16" s="683" t="s">
        <v>341</v>
      </c>
      <c r="C16" s="683"/>
      <c r="D16" s="683"/>
      <c r="E16" s="683"/>
      <c r="F16" s="683"/>
      <c r="G16" s="683"/>
      <c r="H16" s="683"/>
      <c r="I16" s="683"/>
      <c r="J16" s="683"/>
      <c r="K16" s="683"/>
    </row>
    <row r="17" spans="2:11" s="57" customFormat="1" ht="19.2">
      <c r="B17" s="684" t="s">
        <v>850</v>
      </c>
      <c r="C17" s="684"/>
      <c r="D17" s="684"/>
      <c r="E17" s="684"/>
      <c r="F17" s="684"/>
      <c r="G17" s="684"/>
      <c r="H17" s="684"/>
      <c r="I17" s="684"/>
      <c r="J17" s="684"/>
      <c r="K17" s="684"/>
    </row>
    <row r="18" spans="2:11" s="57" customFormat="1" ht="36.75" customHeight="1">
      <c r="B18" s="693" t="s">
        <v>851</v>
      </c>
      <c r="C18" s="693"/>
      <c r="D18" s="798" t="s">
        <v>230</v>
      </c>
      <c r="E18" s="799"/>
      <c r="F18" s="799"/>
      <c r="G18" s="799"/>
      <c r="H18" s="799"/>
      <c r="I18" s="799"/>
      <c r="J18" s="799"/>
      <c r="K18" s="799"/>
    </row>
    <row r="19" spans="2:11" s="57" customFormat="1" ht="20.25" customHeight="1">
      <c r="B19" s="800" t="s">
        <v>164</v>
      </c>
      <c r="C19" s="800"/>
      <c r="D19" s="370" t="s">
        <v>172</v>
      </c>
      <c r="E19" s="370" t="s">
        <v>852</v>
      </c>
      <c r="F19" s="370" t="s">
        <v>853</v>
      </c>
      <c r="G19" s="370" t="s">
        <v>854</v>
      </c>
      <c r="H19" s="370" t="s">
        <v>855</v>
      </c>
      <c r="I19" s="370"/>
      <c r="J19" s="370" t="s">
        <v>856</v>
      </c>
      <c r="K19" s="370" t="s">
        <v>857</v>
      </c>
    </row>
    <row r="20" spans="2:11" s="57" customFormat="1" ht="20.25" hidden="1" customHeight="1">
      <c r="B20" s="769" t="s">
        <v>285</v>
      </c>
      <c r="C20" s="801"/>
      <c r="D20" s="327" t="s">
        <v>858</v>
      </c>
      <c r="E20" s="328" t="s">
        <v>373</v>
      </c>
      <c r="F20" s="329" t="s">
        <v>374</v>
      </c>
      <c r="G20" s="329" t="s">
        <v>859</v>
      </c>
      <c r="H20" s="330">
        <v>43831</v>
      </c>
      <c r="I20" s="806">
        <f>H20+3</f>
        <v>43834</v>
      </c>
      <c r="J20" s="807"/>
      <c r="K20" s="331" t="s">
        <v>860</v>
      </c>
    </row>
    <row r="21" spans="2:11" s="57" customFormat="1" ht="20.25" hidden="1" customHeight="1">
      <c r="B21" s="802"/>
      <c r="C21" s="803"/>
      <c r="D21" s="327" t="s">
        <v>861</v>
      </c>
      <c r="E21" s="328" t="s">
        <v>862</v>
      </c>
      <c r="F21" s="329" t="s">
        <v>863</v>
      </c>
      <c r="G21" s="329" t="s">
        <v>864</v>
      </c>
      <c r="H21" s="330">
        <v>43835</v>
      </c>
      <c r="I21" s="806">
        <f>H21+3</f>
        <v>43838</v>
      </c>
      <c r="J21" s="807"/>
      <c r="K21" s="331" t="s">
        <v>865</v>
      </c>
    </row>
    <row r="22" spans="2:11" s="57" customFormat="1" ht="25.2" customHeight="1">
      <c r="B22" s="802"/>
      <c r="C22" s="803"/>
      <c r="D22" s="67" t="s">
        <v>866</v>
      </c>
      <c r="E22" s="147" t="s">
        <v>148</v>
      </c>
      <c r="F22" s="148" t="s">
        <v>811</v>
      </c>
      <c r="G22" s="148" t="s">
        <v>811</v>
      </c>
      <c r="H22" s="149">
        <v>46239</v>
      </c>
      <c r="I22" s="150"/>
      <c r="J22" s="149">
        <f>H22+3</f>
        <v>46242</v>
      </c>
      <c r="K22" s="67" t="s">
        <v>148</v>
      </c>
    </row>
    <row r="23" spans="2:11" s="57" customFormat="1" ht="25.2" customHeight="1">
      <c r="B23" s="802"/>
      <c r="C23" s="803"/>
      <c r="D23" s="67" t="s">
        <v>867</v>
      </c>
      <c r="E23" s="147" t="s">
        <v>868</v>
      </c>
      <c r="F23" s="148" t="s">
        <v>869</v>
      </c>
      <c r="G23" s="148" t="s">
        <v>869</v>
      </c>
      <c r="H23" s="149">
        <v>46243</v>
      </c>
      <c r="I23" s="150"/>
      <c r="J23" s="149">
        <f>H23+3</f>
        <v>46246</v>
      </c>
      <c r="K23" s="67" t="s">
        <v>870</v>
      </c>
    </row>
    <row r="24" spans="2:11" s="57" customFormat="1" ht="25.2" customHeight="1">
      <c r="B24" s="802"/>
      <c r="C24" s="803"/>
      <c r="D24" s="67" t="s">
        <v>871</v>
      </c>
      <c r="E24" s="147" t="s">
        <v>148</v>
      </c>
      <c r="F24" s="148" t="s">
        <v>872</v>
      </c>
      <c r="G24" s="148" t="s">
        <v>872</v>
      </c>
      <c r="H24" s="149">
        <v>46246</v>
      </c>
      <c r="I24" s="150"/>
      <c r="J24" s="149">
        <f>H24+3</f>
        <v>46249</v>
      </c>
      <c r="K24" s="67" t="s">
        <v>148</v>
      </c>
    </row>
    <row r="25" spans="2:11" s="57" customFormat="1" ht="25.2" customHeight="1">
      <c r="B25" s="802"/>
      <c r="C25" s="803"/>
      <c r="D25" s="67" t="s">
        <v>873</v>
      </c>
      <c r="E25" s="147" t="s">
        <v>874</v>
      </c>
      <c r="F25" s="148" t="s">
        <v>875</v>
      </c>
      <c r="G25" s="148" t="s">
        <v>875</v>
      </c>
      <c r="H25" s="149">
        <v>46250</v>
      </c>
      <c r="I25" s="150"/>
      <c r="J25" s="149">
        <f>H25+3</f>
        <v>46253</v>
      </c>
      <c r="K25" s="67" t="s">
        <v>876</v>
      </c>
    </row>
    <row r="26" spans="2:11" s="57" customFormat="1" ht="20.25" hidden="1" customHeight="1">
      <c r="B26" s="802"/>
      <c r="C26" s="803"/>
      <c r="D26" s="332" t="s">
        <v>877</v>
      </c>
      <c r="E26" s="333"/>
      <c r="F26" s="333" t="s">
        <v>375</v>
      </c>
      <c r="G26" s="333" t="s">
        <v>375</v>
      </c>
      <c r="H26" s="212">
        <v>43593</v>
      </c>
      <c r="I26" s="213"/>
      <c r="J26" s="214"/>
      <c r="K26" s="211" t="s">
        <v>865</v>
      </c>
    </row>
    <row r="27" spans="2:11" s="57" customFormat="1" ht="20.25" hidden="1" customHeight="1">
      <c r="B27" s="804"/>
      <c r="C27" s="805"/>
      <c r="D27" s="334" t="s">
        <v>878</v>
      </c>
      <c r="E27" s="335" t="s">
        <v>879</v>
      </c>
      <c r="F27" s="335" t="s">
        <v>425</v>
      </c>
      <c r="G27" s="335" t="s">
        <v>425</v>
      </c>
      <c r="H27" s="336">
        <v>43513</v>
      </c>
      <c r="I27" s="337"/>
      <c r="J27" s="338">
        <v>43516</v>
      </c>
      <c r="K27" s="334" t="s">
        <v>865</v>
      </c>
    </row>
    <row r="28" spans="2:11" s="57" customFormat="1" ht="20.25" hidden="1" customHeight="1">
      <c r="B28" s="339"/>
      <c r="C28" s="340"/>
      <c r="D28" s="792" t="s">
        <v>880</v>
      </c>
      <c r="E28" s="793"/>
      <c r="F28" s="793"/>
      <c r="G28" s="793"/>
      <c r="H28" s="793"/>
      <c r="I28" s="793"/>
      <c r="J28" s="793"/>
      <c r="K28" s="794"/>
    </row>
    <row r="29" spans="2:11" s="57" customFormat="1" ht="20.25" hidden="1" customHeight="1">
      <c r="B29" s="339"/>
      <c r="C29" s="340"/>
      <c r="D29" s="795"/>
      <c r="E29" s="796"/>
      <c r="F29" s="796"/>
      <c r="G29" s="796"/>
      <c r="H29" s="796"/>
      <c r="I29" s="796"/>
      <c r="J29" s="796"/>
      <c r="K29" s="797"/>
    </row>
    <row r="30" spans="2:11" s="57" customFormat="1" ht="20.25" hidden="1" customHeight="1">
      <c r="B30" s="339"/>
      <c r="C30" s="340"/>
      <c r="D30" s="331" t="s">
        <v>881</v>
      </c>
      <c r="E30" s="328" t="s">
        <v>882</v>
      </c>
      <c r="F30" s="329" t="s">
        <v>426</v>
      </c>
      <c r="G30" s="329" t="s">
        <v>426</v>
      </c>
      <c r="H30" s="330">
        <v>43887</v>
      </c>
      <c r="I30" s="806">
        <f>H30+3</f>
        <v>43890</v>
      </c>
      <c r="J30" s="807"/>
      <c r="K30" s="331" t="s">
        <v>865</v>
      </c>
    </row>
    <row r="31" spans="2:11" s="57" customFormat="1" ht="20.25" hidden="1" customHeight="1">
      <c r="B31" s="339"/>
      <c r="C31" s="340"/>
      <c r="D31" s="331" t="s">
        <v>883</v>
      </c>
      <c r="E31" s="328" t="s">
        <v>427</v>
      </c>
      <c r="F31" s="329" t="s">
        <v>338</v>
      </c>
      <c r="G31" s="329" t="s">
        <v>338</v>
      </c>
      <c r="H31" s="330">
        <v>43891</v>
      </c>
      <c r="I31" s="806">
        <f>H31+3</f>
        <v>43894</v>
      </c>
      <c r="J31" s="807"/>
      <c r="K31" s="331" t="s">
        <v>865</v>
      </c>
    </row>
    <row r="32" spans="2:11" s="57" customFormat="1" ht="16.5" customHeight="1">
      <c r="B32" s="701" t="s">
        <v>167</v>
      </c>
      <c r="C32" s="702"/>
      <c r="D32" s="792" t="s">
        <v>440</v>
      </c>
      <c r="E32" s="793"/>
      <c r="F32" s="793"/>
      <c r="G32" s="793"/>
      <c r="H32" s="793"/>
      <c r="I32" s="793"/>
      <c r="J32" s="793"/>
      <c r="K32" s="794"/>
    </row>
    <row r="33" spans="2:11" s="57" customFormat="1" ht="16.5" customHeight="1">
      <c r="B33" s="703"/>
      <c r="C33" s="704"/>
      <c r="D33" s="795"/>
      <c r="E33" s="796"/>
      <c r="F33" s="796"/>
      <c r="G33" s="796"/>
      <c r="H33" s="796"/>
      <c r="I33" s="796"/>
      <c r="J33" s="796"/>
      <c r="K33" s="797"/>
    </row>
    <row r="34" spans="2:11" s="57" customFormat="1" ht="16.5" customHeight="1">
      <c r="B34" s="341"/>
      <c r="C34" s="341"/>
      <c r="D34" s="341"/>
      <c r="E34" s="341"/>
      <c r="F34" s="341"/>
      <c r="G34" s="341"/>
      <c r="H34" s="341"/>
      <c r="I34" s="341"/>
      <c r="J34" s="342"/>
      <c r="K34" s="341"/>
    </row>
    <row r="35" spans="2:11" s="57" customFormat="1" ht="19.2">
      <c r="B35" s="683" t="s">
        <v>341</v>
      </c>
      <c r="C35" s="683"/>
      <c r="D35" s="683"/>
      <c r="E35" s="683"/>
      <c r="F35" s="683"/>
      <c r="G35" s="683"/>
      <c r="H35" s="683"/>
      <c r="I35" s="683"/>
      <c r="J35" s="683"/>
      <c r="K35" s="683"/>
    </row>
    <row r="36" spans="2:11" s="57" customFormat="1" ht="19.2">
      <c r="B36" s="685" t="s">
        <v>437</v>
      </c>
      <c r="C36" s="685"/>
      <c r="D36" s="685"/>
      <c r="E36" s="685"/>
      <c r="F36" s="685"/>
      <c r="G36" s="685"/>
      <c r="H36" s="685"/>
      <c r="I36" s="685"/>
      <c r="J36" s="685"/>
      <c r="K36" s="685"/>
    </row>
    <row r="37" spans="2:11" s="57" customFormat="1" ht="16.5" customHeight="1">
      <c r="B37" s="693" t="s">
        <v>393</v>
      </c>
      <c r="C37" s="693"/>
      <c r="D37" s="782" t="s">
        <v>428</v>
      </c>
      <c r="E37" s="783"/>
      <c r="F37" s="783"/>
      <c r="G37" s="783"/>
      <c r="H37" s="783"/>
      <c r="I37" s="783"/>
      <c r="J37" s="783"/>
      <c r="K37" s="783"/>
    </row>
    <row r="38" spans="2:11" s="57" customFormat="1" ht="47.25" customHeight="1">
      <c r="B38" s="693"/>
      <c r="C38" s="693"/>
      <c r="D38" s="784"/>
      <c r="E38" s="784"/>
      <c r="F38" s="784"/>
      <c r="G38" s="784"/>
      <c r="H38" s="784"/>
      <c r="I38" s="784"/>
      <c r="J38" s="784"/>
      <c r="K38" s="784"/>
    </row>
    <row r="39" spans="2:11" s="57" customFormat="1" ht="20.25" customHeight="1">
      <c r="B39" s="689" t="s">
        <v>164</v>
      </c>
      <c r="C39" s="689"/>
      <c r="D39" s="371" t="s">
        <v>172</v>
      </c>
      <c r="E39" s="371" t="s">
        <v>168</v>
      </c>
      <c r="F39" s="371" t="s">
        <v>169</v>
      </c>
      <c r="G39" s="371" t="s">
        <v>165</v>
      </c>
      <c r="H39" s="371" t="s">
        <v>402</v>
      </c>
      <c r="I39" s="371"/>
      <c r="J39" s="371" t="s">
        <v>856</v>
      </c>
      <c r="K39" s="371" t="s">
        <v>173</v>
      </c>
    </row>
    <row r="40" spans="2:11" s="57" customFormat="1" ht="25.2" customHeight="1">
      <c r="B40" s="785" t="s">
        <v>429</v>
      </c>
      <c r="C40" s="786"/>
      <c r="D40" s="74" t="s">
        <v>162</v>
      </c>
      <c r="E40" s="69" t="s">
        <v>884</v>
      </c>
      <c r="F40" s="175" t="s">
        <v>392</v>
      </c>
      <c r="G40" s="175" t="s">
        <v>392</v>
      </c>
      <c r="H40" s="61">
        <v>46243</v>
      </c>
      <c r="I40" s="343"/>
      <c r="J40" s="63">
        <v>46246</v>
      </c>
      <c r="K40" s="75" t="s">
        <v>145</v>
      </c>
    </row>
    <row r="41" spans="2:11" s="57" customFormat="1" ht="25.2" customHeight="1">
      <c r="B41" s="787"/>
      <c r="C41" s="788"/>
      <c r="D41" s="74" t="s">
        <v>162</v>
      </c>
      <c r="E41" s="69" t="s">
        <v>885</v>
      </c>
      <c r="F41" s="175" t="s">
        <v>539</v>
      </c>
      <c r="G41" s="175" t="s">
        <v>539</v>
      </c>
      <c r="H41" s="61">
        <v>46250</v>
      </c>
      <c r="I41" s="343"/>
      <c r="J41" s="63">
        <v>46253</v>
      </c>
      <c r="K41" s="75" t="s">
        <v>145</v>
      </c>
    </row>
    <row r="42" spans="2:11" s="57" customFormat="1" ht="25.2" customHeight="1">
      <c r="B42" s="787"/>
      <c r="C42" s="788"/>
      <c r="D42" s="74" t="s">
        <v>162</v>
      </c>
      <c r="E42" s="69" t="s">
        <v>886</v>
      </c>
      <c r="F42" s="176" t="s">
        <v>550</v>
      </c>
      <c r="G42" s="176" t="s">
        <v>550</v>
      </c>
      <c r="H42" s="61">
        <v>46257</v>
      </c>
      <c r="I42" s="343"/>
      <c r="J42" s="63">
        <v>46260</v>
      </c>
      <c r="K42" s="75" t="s">
        <v>145</v>
      </c>
    </row>
    <row r="43" spans="2:11" s="57" customFormat="1" ht="16.5" customHeight="1">
      <c r="B43" s="725" t="s">
        <v>167</v>
      </c>
      <c r="C43" s="725"/>
      <c r="D43" s="789" t="s">
        <v>430</v>
      </c>
      <c r="E43" s="790"/>
      <c r="F43" s="790"/>
      <c r="G43" s="790"/>
      <c r="H43" s="790"/>
      <c r="I43" s="790"/>
      <c r="J43" s="790"/>
      <c r="K43" s="791"/>
    </row>
    <row r="44" spans="2:11" s="57" customFormat="1" ht="16.5" customHeight="1">
      <c r="B44" s="725"/>
      <c r="C44" s="725"/>
      <c r="D44" s="708"/>
      <c r="E44" s="709"/>
      <c r="F44" s="709"/>
      <c r="G44" s="709"/>
      <c r="H44" s="709"/>
      <c r="I44" s="709"/>
      <c r="J44" s="709"/>
      <c r="K44" s="710"/>
    </row>
    <row r="45" spans="2:11" s="57" customFormat="1" ht="16.5" customHeight="1">
      <c r="J45" s="58"/>
    </row>
    <row r="46" spans="2:11" s="57" customFormat="1" ht="19.2">
      <c r="B46" s="683" t="s">
        <v>340</v>
      </c>
      <c r="C46" s="683"/>
      <c r="D46" s="683"/>
      <c r="E46" s="683"/>
      <c r="F46" s="683"/>
      <c r="G46" s="683"/>
      <c r="H46" s="683"/>
      <c r="I46" s="683"/>
      <c r="J46" s="683"/>
      <c r="K46" s="683"/>
    </row>
    <row r="47" spans="2:11" s="57" customFormat="1" ht="19.2">
      <c r="B47" s="684" t="s">
        <v>437</v>
      </c>
      <c r="C47" s="684"/>
      <c r="D47" s="684"/>
      <c r="E47" s="684"/>
      <c r="F47" s="684"/>
      <c r="G47" s="684"/>
      <c r="H47" s="684"/>
      <c r="I47" s="684"/>
      <c r="J47" s="684"/>
      <c r="K47" s="684"/>
    </row>
    <row r="48" spans="2:11" s="57" customFormat="1" ht="26.4" customHeight="1">
      <c r="B48" s="693" t="s">
        <v>134</v>
      </c>
      <c r="C48" s="693"/>
      <c r="D48" s="687" t="s">
        <v>376</v>
      </c>
      <c r="E48" s="687"/>
      <c r="F48" s="687"/>
      <c r="G48" s="687"/>
      <c r="H48" s="687"/>
      <c r="I48" s="687"/>
      <c r="J48" s="687"/>
      <c r="K48" s="687"/>
    </row>
    <row r="49" spans="2:11" s="57" customFormat="1" ht="55.5" customHeight="1">
      <c r="B49" s="693"/>
      <c r="C49" s="693"/>
      <c r="D49" s="687"/>
      <c r="E49" s="687"/>
      <c r="F49" s="687"/>
      <c r="G49" s="687"/>
      <c r="H49" s="687"/>
      <c r="I49" s="687"/>
      <c r="J49" s="687"/>
      <c r="K49" s="687"/>
    </row>
    <row r="50" spans="2:11" s="57" customFormat="1">
      <c r="B50" s="689" t="s">
        <v>164</v>
      </c>
      <c r="C50" s="689"/>
      <c r="D50" s="371" t="s">
        <v>172</v>
      </c>
      <c r="E50" s="371" t="s">
        <v>168</v>
      </c>
      <c r="F50" s="371" t="s">
        <v>169</v>
      </c>
      <c r="G50" s="371" t="s">
        <v>165</v>
      </c>
      <c r="H50" s="371" t="s">
        <v>166</v>
      </c>
      <c r="I50" s="371"/>
      <c r="J50" s="371" t="s">
        <v>431</v>
      </c>
      <c r="K50" s="371" t="s">
        <v>173</v>
      </c>
    </row>
    <row r="51" spans="2:11" s="58" customFormat="1" ht="25.2" customHeight="1">
      <c r="B51" s="750" t="s">
        <v>432</v>
      </c>
      <c r="C51" s="751"/>
      <c r="D51" s="130" t="s">
        <v>339</v>
      </c>
      <c r="E51" s="116" t="s">
        <v>438</v>
      </c>
      <c r="F51" s="78" t="s">
        <v>887</v>
      </c>
      <c r="G51" s="137" t="s">
        <v>888</v>
      </c>
      <c r="H51" s="79">
        <v>46239</v>
      </c>
      <c r="I51" s="117"/>
      <c r="J51" s="118">
        <f t="shared" ref="J51:J54" si="0">H51+3</f>
        <v>46242</v>
      </c>
      <c r="K51" s="116" t="s">
        <v>124</v>
      </c>
    </row>
    <row r="52" spans="2:11" s="58" customFormat="1" ht="25.2" customHeight="1">
      <c r="B52" s="752"/>
      <c r="C52" s="753"/>
      <c r="D52" s="130" t="s">
        <v>889</v>
      </c>
      <c r="E52" s="116" t="s">
        <v>890</v>
      </c>
      <c r="F52" s="78" t="s">
        <v>891</v>
      </c>
      <c r="G52" s="137" t="s">
        <v>892</v>
      </c>
      <c r="H52" s="79">
        <v>46242</v>
      </c>
      <c r="I52" s="117"/>
      <c r="J52" s="118">
        <f t="shared" si="0"/>
        <v>46245</v>
      </c>
      <c r="K52" s="116" t="s">
        <v>124</v>
      </c>
    </row>
    <row r="53" spans="2:11" s="58" customFormat="1" ht="25.2" customHeight="1">
      <c r="B53" s="752"/>
      <c r="C53" s="753"/>
      <c r="D53" s="130" t="s">
        <v>893</v>
      </c>
      <c r="E53" s="116" t="s">
        <v>894</v>
      </c>
      <c r="F53" s="78" t="s">
        <v>895</v>
      </c>
      <c r="G53" s="137" t="s">
        <v>896</v>
      </c>
      <c r="H53" s="79">
        <v>46246</v>
      </c>
      <c r="I53" s="117"/>
      <c r="J53" s="118">
        <f t="shared" si="0"/>
        <v>46249</v>
      </c>
      <c r="K53" s="116" t="s">
        <v>124</v>
      </c>
    </row>
    <row r="54" spans="2:11" s="58" customFormat="1" ht="25.2" customHeight="1">
      <c r="B54" s="752"/>
      <c r="C54" s="753"/>
      <c r="D54" s="130" t="s">
        <v>889</v>
      </c>
      <c r="E54" s="116" t="s">
        <v>897</v>
      </c>
      <c r="F54" s="78" t="s">
        <v>898</v>
      </c>
      <c r="G54" s="137" t="s">
        <v>899</v>
      </c>
      <c r="H54" s="79">
        <v>46249</v>
      </c>
      <c r="I54" s="117"/>
      <c r="J54" s="118">
        <f t="shared" si="0"/>
        <v>46252</v>
      </c>
      <c r="K54" s="116" t="s">
        <v>124</v>
      </c>
    </row>
    <row r="55" spans="2:11" s="57" customFormat="1" ht="16.5" customHeight="1">
      <c r="B55" s="701" t="s">
        <v>900</v>
      </c>
      <c r="C55" s="702"/>
      <c r="D55" s="770" t="s">
        <v>901</v>
      </c>
      <c r="E55" s="771"/>
      <c r="F55" s="771"/>
      <c r="G55" s="771"/>
      <c r="H55" s="771"/>
      <c r="I55" s="771"/>
      <c r="J55" s="771"/>
      <c r="K55" s="772"/>
    </row>
    <row r="56" spans="2:11" s="57" customFormat="1" ht="16.5" customHeight="1">
      <c r="B56" s="703"/>
      <c r="C56" s="704"/>
      <c r="D56" s="773"/>
      <c r="E56" s="774"/>
      <c r="F56" s="774"/>
      <c r="G56" s="774"/>
      <c r="H56" s="774"/>
      <c r="I56" s="774"/>
      <c r="J56" s="774"/>
      <c r="K56" s="775"/>
    </row>
    <row r="57" spans="2:11" s="57" customFormat="1">
      <c r="J57" s="58"/>
    </row>
    <row r="58" spans="2:11" s="57" customFormat="1" ht="19.2">
      <c r="B58" s="683" t="s">
        <v>902</v>
      </c>
      <c r="C58" s="683"/>
      <c r="D58" s="683"/>
      <c r="E58" s="683"/>
      <c r="F58" s="683"/>
      <c r="G58" s="683"/>
      <c r="H58" s="683"/>
      <c r="I58" s="683"/>
      <c r="J58" s="683"/>
      <c r="K58" s="683"/>
    </row>
    <row r="59" spans="2:11" s="57" customFormat="1" ht="19.2">
      <c r="B59" s="685" t="s">
        <v>903</v>
      </c>
      <c r="C59" s="685"/>
      <c r="D59" s="685"/>
      <c r="E59" s="685"/>
      <c r="F59" s="685"/>
      <c r="G59" s="685"/>
      <c r="H59" s="685"/>
      <c r="I59" s="685"/>
      <c r="J59" s="685"/>
      <c r="K59" s="685"/>
    </row>
    <row r="60" spans="2:11" s="57" customFormat="1" ht="40.950000000000003" customHeight="1">
      <c r="B60" s="693" t="s">
        <v>134</v>
      </c>
      <c r="C60" s="693"/>
      <c r="D60" s="776" t="s">
        <v>904</v>
      </c>
      <c r="E60" s="777"/>
      <c r="F60" s="777"/>
      <c r="G60" s="777"/>
      <c r="H60" s="777"/>
      <c r="I60" s="777"/>
      <c r="J60" s="777"/>
      <c r="K60" s="778"/>
    </row>
    <row r="61" spans="2:11" s="57" customFormat="1" ht="101.25" customHeight="1">
      <c r="B61" s="693"/>
      <c r="C61" s="693"/>
      <c r="D61" s="779"/>
      <c r="E61" s="780"/>
      <c r="F61" s="780"/>
      <c r="G61" s="780"/>
      <c r="H61" s="780"/>
      <c r="I61" s="780"/>
      <c r="J61" s="780"/>
      <c r="K61" s="781"/>
    </row>
    <row r="62" spans="2:11" s="57" customFormat="1">
      <c r="B62" s="689" t="s">
        <v>905</v>
      </c>
      <c r="C62" s="689"/>
      <c r="D62" s="371" t="s">
        <v>906</v>
      </c>
      <c r="E62" s="371" t="s">
        <v>907</v>
      </c>
      <c r="F62" s="371" t="s">
        <v>169</v>
      </c>
      <c r="G62" s="371" t="s">
        <v>908</v>
      </c>
      <c r="H62" s="371" t="s">
        <v>909</v>
      </c>
      <c r="I62" s="371"/>
      <c r="J62" s="371" t="s">
        <v>910</v>
      </c>
      <c r="K62" s="371" t="s">
        <v>173</v>
      </c>
    </row>
    <row r="63" spans="2:11" s="57" customFormat="1" ht="25.2" customHeight="1">
      <c r="B63" s="769" t="s">
        <v>911</v>
      </c>
      <c r="C63" s="751"/>
      <c r="D63" s="130" t="s">
        <v>912</v>
      </c>
      <c r="E63" s="98" t="s">
        <v>913</v>
      </c>
      <c r="F63" s="98" t="s">
        <v>914</v>
      </c>
      <c r="G63" s="98" t="s">
        <v>914</v>
      </c>
      <c r="H63" s="420">
        <v>46239</v>
      </c>
      <c r="I63" s="421"/>
      <c r="J63" s="66">
        <f>H63+1</f>
        <v>46240</v>
      </c>
      <c r="K63" s="200" t="s">
        <v>149</v>
      </c>
    </row>
    <row r="64" spans="2:11" s="57" customFormat="1" ht="25.2" customHeight="1">
      <c r="B64" s="752"/>
      <c r="C64" s="753"/>
      <c r="D64" s="130" t="s">
        <v>433</v>
      </c>
      <c r="E64" s="98" t="s">
        <v>915</v>
      </c>
      <c r="F64" s="98" t="s">
        <v>916</v>
      </c>
      <c r="G64" s="98" t="s">
        <v>916</v>
      </c>
      <c r="H64" s="420">
        <v>46243</v>
      </c>
      <c r="I64" s="421"/>
      <c r="J64" s="66">
        <f>H64+1</f>
        <v>46244</v>
      </c>
      <c r="K64" s="200" t="s">
        <v>149</v>
      </c>
    </row>
    <row r="65" spans="2:11" s="57" customFormat="1" ht="25.2" customHeight="1">
      <c r="B65" s="752"/>
      <c r="C65" s="753"/>
      <c r="D65" s="130" t="s">
        <v>917</v>
      </c>
      <c r="E65" s="98" t="s">
        <v>918</v>
      </c>
      <c r="F65" s="98" t="s">
        <v>919</v>
      </c>
      <c r="G65" s="98" t="s">
        <v>919</v>
      </c>
      <c r="H65" s="420">
        <v>46247</v>
      </c>
      <c r="I65" s="421"/>
      <c r="J65" s="66">
        <f>H65+1</f>
        <v>46248</v>
      </c>
      <c r="K65" s="200" t="s">
        <v>149</v>
      </c>
    </row>
    <row r="66" spans="2:11" s="57" customFormat="1" ht="25.2" customHeight="1">
      <c r="B66" s="752"/>
      <c r="C66" s="753"/>
      <c r="D66" s="130" t="s">
        <v>917</v>
      </c>
      <c r="E66" s="98" t="s">
        <v>920</v>
      </c>
      <c r="F66" s="98" t="s">
        <v>921</v>
      </c>
      <c r="G66" s="98" t="s">
        <v>921</v>
      </c>
      <c r="H66" s="420">
        <v>46251</v>
      </c>
      <c r="I66" s="421"/>
      <c r="J66" s="66">
        <f>H66+1</f>
        <v>46252</v>
      </c>
      <c r="K66" s="200" t="s">
        <v>149</v>
      </c>
    </row>
    <row r="67" spans="2:11" s="57" customFormat="1" ht="16.5" customHeight="1">
      <c r="B67" s="701" t="s">
        <v>167</v>
      </c>
      <c r="C67" s="702"/>
      <c r="D67" s="706" t="s">
        <v>434</v>
      </c>
      <c r="E67" s="706"/>
      <c r="F67" s="706"/>
      <c r="G67" s="706"/>
      <c r="H67" s="706"/>
      <c r="I67" s="706"/>
      <c r="J67" s="706"/>
      <c r="K67" s="707"/>
    </row>
    <row r="68" spans="2:11" s="57" customFormat="1" ht="16.5" customHeight="1">
      <c r="B68" s="703"/>
      <c r="C68" s="704"/>
      <c r="D68" s="709"/>
      <c r="E68" s="709"/>
      <c r="F68" s="709"/>
      <c r="G68" s="709"/>
      <c r="H68" s="709"/>
      <c r="I68" s="709"/>
      <c r="J68" s="709"/>
      <c r="K68" s="710"/>
    </row>
    <row r="69" spans="2:11" s="57" customFormat="1" ht="19.2">
      <c r="B69" s="344"/>
      <c r="C69" s="344"/>
      <c r="D69" s="345"/>
      <c r="E69" s="345"/>
      <c r="F69" s="345"/>
      <c r="G69" s="345"/>
      <c r="H69" s="345"/>
      <c r="I69" s="345"/>
      <c r="J69" s="345"/>
      <c r="K69" s="345"/>
    </row>
    <row r="70" spans="2:11" s="57" customFormat="1" ht="19.2">
      <c r="B70" s="683" t="s">
        <v>922</v>
      </c>
      <c r="C70" s="683"/>
      <c r="D70" s="683"/>
      <c r="E70" s="683"/>
      <c r="F70" s="683"/>
      <c r="G70" s="683"/>
      <c r="H70" s="683"/>
      <c r="I70" s="683"/>
      <c r="J70" s="683"/>
      <c r="K70" s="683"/>
    </row>
    <row r="71" spans="2:11" s="57" customFormat="1" ht="19.2">
      <c r="B71" s="685" t="s">
        <v>437</v>
      </c>
      <c r="C71" s="685"/>
      <c r="D71" s="685"/>
      <c r="E71" s="685"/>
      <c r="F71" s="685"/>
      <c r="G71" s="685"/>
      <c r="H71" s="685"/>
      <c r="I71" s="685"/>
      <c r="J71" s="685"/>
      <c r="K71" s="685"/>
    </row>
    <row r="72" spans="2:11" s="57" customFormat="1" ht="49.95" customHeight="1">
      <c r="B72" s="693" t="s">
        <v>393</v>
      </c>
      <c r="C72" s="693"/>
      <c r="D72" s="754" t="s">
        <v>435</v>
      </c>
      <c r="E72" s="755"/>
      <c r="F72" s="755"/>
      <c r="G72" s="755"/>
      <c r="H72" s="755"/>
      <c r="I72" s="755"/>
      <c r="J72" s="755"/>
      <c r="K72" s="756"/>
    </row>
    <row r="73" spans="2:11" s="57" customFormat="1" ht="49.95" customHeight="1">
      <c r="B73" s="693"/>
      <c r="C73" s="693"/>
      <c r="D73" s="757"/>
      <c r="E73" s="758"/>
      <c r="F73" s="758"/>
      <c r="G73" s="758"/>
      <c r="H73" s="758"/>
      <c r="I73" s="758"/>
      <c r="J73" s="758"/>
      <c r="K73" s="759"/>
    </row>
    <row r="74" spans="2:11" s="57" customFormat="1" ht="49.95" customHeight="1">
      <c r="B74" s="693"/>
      <c r="C74" s="693"/>
      <c r="D74" s="760"/>
      <c r="E74" s="761"/>
      <c r="F74" s="761"/>
      <c r="G74" s="761"/>
      <c r="H74" s="761"/>
      <c r="I74" s="761"/>
      <c r="J74" s="761"/>
      <c r="K74" s="762"/>
    </row>
    <row r="75" spans="2:11" s="57" customFormat="1">
      <c r="B75" s="689" t="s">
        <v>164</v>
      </c>
      <c r="C75" s="689"/>
      <c r="D75" s="371" t="s">
        <v>172</v>
      </c>
      <c r="E75" s="371" t="s">
        <v>168</v>
      </c>
      <c r="F75" s="371" t="s">
        <v>169</v>
      </c>
      <c r="G75" s="371" t="s">
        <v>165</v>
      </c>
      <c r="H75" s="371" t="s">
        <v>402</v>
      </c>
      <c r="I75" s="371"/>
      <c r="J75" s="371" t="s">
        <v>431</v>
      </c>
      <c r="K75" s="371" t="s">
        <v>173</v>
      </c>
    </row>
    <row r="76" spans="2:11" s="57" customFormat="1" ht="25.2" customHeight="1">
      <c r="B76" s="696" t="s">
        <v>377</v>
      </c>
      <c r="C76" s="691"/>
      <c r="D76" s="422" t="s">
        <v>436</v>
      </c>
      <c r="E76" s="423" t="s">
        <v>564</v>
      </c>
      <c r="F76" s="424" t="s">
        <v>441</v>
      </c>
      <c r="G76" s="424" t="s">
        <v>923</v>
      </c>
      <c r="H76" s="420">
        <v>46238</v>
      </c>
      <c r="I76" s="425"/>
      <c r="J76" s="426">
        <f t="shared" ref="J76:J81" si="1">H76+1</f>
        <v>46239</v>
      </c>
      <c r="K76" s="427" t="s">
        <v>924</v>
      </c>
    </row>
    <row r="77" spans="2:11" s="57" customFormat="1" ht="25.2" customHeight="1">
      <c r="B77" s="691"/>
      <c r="C77" s="691"/>
      <c r="D77" s="422" t="s">
        <v>436</v>
      </c>
      <c r="E77" s="423" t="s">
        <v>565</v>
      </c>
      <c r="F77" s="424" t="s">
        <v>925</v>
      </c>
      <c r="G77" s="424" t="s">
        <v>926</v>
      </c>
      <c r="H77" s="420">
        <v>46240</v>
      </c>
      <c r="I77" s="425"/>
      <c r="J77" s="426">
        <f t="shared" si="1"/>
        <v>46241</v>
      </c>
      <c r="K77" s="427" t="s">
        <v>924</v>
      </c>
    </row>
    <row r="78" spans="2:11" s="57" customFormat="1" ht="19.2">
      <c r="B78" s="691"/>
      <c r="C78" s="691"/>
      <c r="D78" s="422" t="s">
        <v>927</v>
      </c>
      <c r="E78" s="423" t="s">
        <v>928</v>
      </c>
      <c r="F78" s="424" t="s">
        <v>929</v>
      </c>
      <c r="G78" s="424" t="s">
        <v>930</v>
      </c>
      <c r="H78" s="420">
        <v>46242</v>
      </c>
      <c r="I78" s="425"/>
      <c r="J78" s="426">
        <f t="shared" si="1"/>
        <v>46243</v>
      </c>
      <c r="K78" s="427" t="s">
        <v>924</v>
      </c>
    </row>
    <row r="79" spans="2:11" s="57" customFormat="1" ht="25.2" customHeight="1">
      <c r="B79" s="691"/>
      <c r="C79" s="691"/>
      <c r="D79" s="422" t="s">
        <v>927</v>
      </c>
      <c r="E79" s="423" t="s">
        <v>342</v>
      </c>
      <c r="F79" s="424" t="s">
        <v>931</v>
      </c>
      <c r="G79" s="424" t="s">
        <v>932</v>
      </c>
      <c r="H79" s="420">
        <v>46245</v>
      </c>
      <c r="I79" s="425"/>
      <c r="J79" s="426">
        <f t="shared" si="1"/>
        <v>46246</v>
      </c>
      <c r="K79" s="427" t="s">
        <v>924</v>
      </c>
    </row>
    <row r="80" spans="2:11" s="57" customFormat="1" ht="25.2" customHeight="1">
      <c r="B80" s="691"/>
      <c r="C80" s="691"/>
      <c r="D80" s="422" t="s">
        <v>927</v>
      </c>
      <c r="E80" s="423" t="s">
        <v>378</v>
      </c>
      <c r="F80" s="424" t="s">
        <v>933</v>
      </c>
      <c r="G80" s="424" t="s">
        <v>934</v>
      </c>
      <c r="H80" s="420">
        <v>46247</v>
      </c>
      <c r="I80" s="425"/>
      <c r="J80" s="426">
        <f t="shared" si="1"/>
        <v>46248</v>
      </c>
      <c r="K80" s="427" t="s">
        <v>924</v>
      </c>
    </row>
    <row r="81" spans="2:11" s="57" customFormat="1" ht="25.2" customHeight="1">
      <c r="B81" s="691"/>
      <c r="C81" s="691"/>
      <c r="D81" s="422" t="s">
        <v>927</v>
      </c>
      <c r="E81" s="423" t="s">
        <v>442</v>
      </c>
      <c r="F81" s="424" t="s">
        <v>935</v>
      </c>
      <c r="G81" s="424" t="s">
        <v>936</v>
      </c>
      <c r="H81" s="420">
        <v>46249</v>
      </c>
      <c r="I81" s="425"/>
      <c r="J81" s="426">
        <f t="shared" si="1"/>
        <v>46250</v>
      </c>
      <c r="K81" s="427" t="s">
        <v>924</v>
      </c>
    </row>
    <row r="82" spans="2:11" s="57" customFormat="1" ht="38.4">
      <c r="B82" s="691"/>
      <c r="C82" s="691"/>
      <c r="D82" s="422" t="s">
        <v>937</v>
      </c>
      <c r="E82" s="423" t="s">
        <v>443</v>
      </c>
      <c r="F82" s="424" t="s">
        <v>938</v>
      </c>
      <c r="G82" s="424" t="s">
        <v>939</v>
      </c>
      <c r="H82" s="420">
        <v>46252</v>
      </c>
      <c r="I82" s="425"/>
      <c r="J82" s="426">
        <f>H82+1</f>
        <v>46253</v>
      </c>
      <c r="K82" s="427" t="s">
        <v>924</v>
      </c>
    </row>
    <row r="83" spans="2:11" s="57" customFormat="1" ht="16.5" customHeight="1">
      <c r="B83" s="701" t="s">
        <v>940</v>
      </c>
      <c r="C83" s="702"/>
      <c r="D83" s="763" t="s">
        <v>941</v>
      </c>
      <c r="E83" s="764"/>
      <c r="F83" s="764"/>
      <c r="G83" s="764"/>
      <c r="H83" s="764"/>
      <c r="I83" s="764"/>
      <c r="J83" s="764"/>
      <c r="K83" s="765"/>
    </row>
    <row r="84" spans="2:11" s="57" customFormat="1" ht="16.5" customHeight="1">
      <c r="B84" s="703"/>
      <c r="C84" s="704"/>
      <c r="D84" s="766"/>
      <c r="E84" s="767"/>
      <c r="F84" s="767"/>
      <c r="G84" s="767"/>
      <c r="H84" s="767"/>
      <c r="I84" s="767"/>
      <c r="J84" s="767"/>
      <c r="K84" s="768"/>
    </row>
    <row r="85" spans="2:11" s="57" customFormat="1" ht="20.25" customHeight="1">
      <c r="J85" s="58"/>
    </row>
    <row r="86" spans="2:11" s="57" customFormat="1" ht="19.2">
      <c r="B86" s="683" t="s">
        <v>942</v>
      </c>
      <c r="C86" s="683"/>
      <c r="D86" s="683"/>
      <c r="E86" s="683"/>
      <c r="F86" s="683"/>
      <c r="G86" s="683"/>
      <c r="H86" s="683"/>
      <c r="I86" s="683"/>
      <c r="J86" s="683"/>
      <c r="K86" s="683"/>
    </row>
    <row r="87" spans="2:11" s="57" customFormat="1" ht="19.2">
      <c r="B87" s="684" t="s">
        <v>850</v>
      </c>
      <c r="C87" s="684"/>
      <c r="D87" s="684"/>
      <c r="E87" s="684"/>
      <c r="F87" s="684"/>
      <c r="G87" s="684"/>
      <c r="H87" s="684"/>
      <c r="I87" s="684"/>
      <c r="J87" s="684"/>
      <c r="K87" s="684"/>
    </row>
    <row r="88" spans="2:11" s="57" customFormat="1" ht="49.95" customHeight="1">
      <c r="B88" s="693" t="s">
        <v>943</v>
      </c>
      <c r="C88" s="693"/>
      <c r="D88" s="728" t="s">
        <v>944</v>
      </c>
      <c r="E88" s="742"/>
      <c r="F88" s="742"/>
      <c r="G88" s="742"/>
      <c r="H88" s="742"/>
      <c r="I88" s="742"/>
      <c r="J88" s="742"/>
      <c r="K88" s="743"/>
    </row>
    <row r="89" spans="2:11" s="57" customFormat="1" ht="49.95" customHeight="1">
      <c r="B89" s="693"/>
      <c r="C89" s="693"/>
      <c r="D89" s="744"/>
      <c r="E89" s="745"/>
      <c r="F89" s="745"/>
      <c r="G89" s="745"/>
      <c r="H89" s="745"/>
      <c r="I89" s="745"/>
      <c r="J89" s="745"/>
      <c r="K89" s="746"/>
    </row>
    <row r="90" spans="2:11" s="57" customFormat="1" ht="49.95" customHeight="1">
      <c r="B90" s="693"/>
      <c r="C90" s="693"/>
      <c r="D90" s="747"/>
      <c r="E90" s="748"/>
      <c r="F90" s="748"/>
      <c r="G90" s="748"/>
      <c r="H90" s="748"/>
      <c r="I90" s="748"/>
      <c r="J90" s="748"/>
      <c r="K90" s="749"/>
    </row>
    <row r="91" spans="2:11" s="57" customFormat="1" ht="20.25" customHeight="1">
      <c r="B91" s="689" t="s">
        <v>945</v>
      </c>
      <c r="C91" s="689"/>
      <c r="D91" s="371" t="s">
        <v>946</v>
      </c>
      <c r="E91" s="371" t="s">
        <v>947</v>
      </c>
      <c r="F91" s="371" t="s">
        <v>169</v>
      </c>
      <c r="G91" s="371" t="s">
        <v>854</v>
      </c>
      <c r="H91" s="371" t="s">
        <v>948</v>
      </c>
      <c r="I91" s="371"/>
      <c r="J91" s="371" t="s">
        <v>949</v>
      </c>
      <c r="K91" s="371" t="s">
        <v>857</v>
      </c>
    </row>
    <row r="92" spans="2:11" s="58" customFormat="1" ht="25.2" customHeight="1">
      <c r="B92" s="750" t="s">
        <v>950</v>
      </c>
      <c r="C92" s="751"/>
      <c r="D92" s="140" t="s">
        <v>951</v>
      </c>
      <c r="E92" s="83" t="s">
        <v>952</v>
      </c>
      <c r="F92" s="346" t="s">
        <v>953</v>
      </c>
      <c r="G92" s="346" t="s">
        <v>953</v>
      </c>
      <c r="H92" s="320">
        <v>46237</v>
      </c>
      <c r="I92" s="347"/>
      <c r="J92" s="177">
        <f t="shared" ref="J92:J94" si="2">H92+1</f>
        <v>46238</v>
      </c>
      <c r="K92" s="91" t="s">
        <v>924</v>
      </c>
    </row>
    <row r="93" spans="2:11" s="58" customFormat="1" ht="25.2" customHeight="1">
      <c r="B93" s="752"/>
      <c r="C93" s="753"/>
      <c r="D93" s="140" t="s">
        <v>951</v>
      </c>
      <c r="E93" s="83" t="s">
        <v>954</v>
      </c>
      <c r="F93" s="346" t="s">
        <v>955</v>
      </c>
      <c r="G93" s="346" t="s">
        <v>955</v>
      </c>
      <c r="H93" s="320">
        <v>46239</v>
      </c>
      <c r="I93" s="347"/>
      <c r="J93" s="177">
        <f t="shared" si="2"/>
        <v>46240</v>
      </c>
      <c r="K93" s="91" t="s">
        <v>924</v>
      </c>
    </row>
    <row r="94" spans="2:11" s="58" customFormat="1" ht="25.2" customHeight="1">
      <c r="B94" s="752"/>
      <c r="C94" s="753"/>
      <c r="D94" s="140" t="s">
        <v>951</v>
      </c>
      <c r="E94" s="83" t="s">
        <v>956</v>
      </c>
      <c r="F94" s="346" t="s">
        <v>929</v>
      </c>
      <c r="G94" s="346" t="s">
        <v>929</v>
      </c>
      <c r="H94" s="320">
        <v>46242</v>
      </c>
      <c r="I94" s="347"/>
      <c r="J94" s="177">
        <f t="shared" si="2"/>
        <v>46243</v>
      </c>
      <c r="K94" s="91" t="s">
        <v>924</v>
      </c>
    </row>
    <row r="95" spans="2:11" s="57" customFormat="1" ht="20.25" customHeight="1">
      <c r="B95" s="725" t="s">
        <v>940</v>
      </c>
      <c r="C95" s="725"/>
      <c r="D95" s="736" t="s">
        <v>957</v>
      </c>
      <c r="E95" s="737"/>
      <c r="F95" s="737"/>
      <c r="G95" s="737"/>
      <c r="H95" s="737"/>
      <c r="I95" s="737"/>
      <c r="J95" s="737"/>
      <c r="K95" s="738"/>
    </row>
    <row r="96" spans="2:11" s="57" customFormat="1" ht="20.25" customHeight="1">
      <c r="B96" s="725"/>
      <c r="C96" s="725"/>
      <c r="D96" s="739"/>
      <c r="E96" s="740"/>
      <c r="F96" s="740"/>
      <c r="G96" s="740"/>
      <c r="H96" s="740"/>
      <c r="I96" s="740"/>
      <c r="J96" s="740"/>
      <c r="K96" s="741"/>
    </row>
    <row r="97" spans="2:11" s="57" customFormat="1" ht="20.25" customHeight="1">
      <c r="B97" s="322"/>
      <c r="C97" s="322"/>
      <c r="D97" s="348"/>
      <c r="E97" s="348"/>
      <c r="F97" s="348"/>
      <c r="G97" s="348"/>
      <c r="H97" s="348"/>
      <c r="I97" s="348"/>
      <c r="J97" s="349"/>
      <c r="K97" s="348"/>
    </row>
    <row r="98" spans="2:11" s="57" customFormat="1" ht="20.25" customHeight="1">
      <c r="B98" s="683" t="s">
        <v>942</v>
      </c>
      <c r="C98" s="683"/>
      <c r="D98" s="683"/>
      <c r="E98" s="683"/>
      <c r="F98" s="683"/>
      <c r="G98" s="683"/>
      <c r="H98" s="683"/>
      <c r="I98" s="683"/>
      <c r="J98" s="683"/>
      <c r="K98" s="683"/>
    </row>
    <row r="99" spans="2:11" s="57" customFormat="1" ht="20.25" customHeight="1">
      <c r="B99" s="684" t="s">
        <v>850</v>
      </c>
      <c r="C99" s="684"/>
      <c r="D99" s="684"/>
      <c r="E99" s="684"/>
      <c r="F99" s="684"/>
      <c r="G99" s="684"/>
      <c r="H99" s="684"/>
      <c r="I99" s="684"/>
      <c r="J99" s="684"/>
      <c r="K99" s="684"/>
    </row>
    <row r="100" spans="2:11" s="57" customFormat="1" ht="20.25" customHeight="1">
      <c r="B100" s="693" t="s">
        <v>943</v>
      </c>
      <c r="C100" s="693"/>
      <c r="D100" s="688" t="s">
        <v>958</v>
      </c>
      <c r="E100" s="688"/>
      <c r="F100" s="688"/>
      <c r="G100" s="688"/>
      <c r="H100" s="688"/>
      <c r="I100" s="688"/>
      <c r="J100" s="688"/>
      <c r="K100" s="688"/>
    </row>
    <row r="101" spans="2:11" s="57" customFormat="1" ht="34.5" customHeight="1">
      <c r="B101" s="693"/>
      <c r="C101" s="693"/>
      <c r="D101" s="688"/>
      <c r="E101" s="688"/>
      <c r="F101" s="688"/>
      <c r="G101" s="688"/>
      <c r="H101" s="688"/>
      <c r="I101" s="688"/>
      <c r="J101" s="688"/>
      <c r="K101" s="688"/>
    </row>
    <row r="102" spans="2:11" s="57" customFormat="1" ht="20.25" customHeight="1">
      <c r="B102" s="689" t="s">
        <v>945</v>
      </c>
      <c r="C102" s="689"/>
      <c r="D102" s="371" t="s">
        <v>946</v>
      </c>
      <c r="E102" s="371" t="s">
        <v>947</v>
      </c>
      <c r="F102" s="371" t="s">
        <v>959</v>
      </c>
      <c r="G102" s="371" t="s">
        <v>854</v>
      </c>
      <c r="H102" s="371" t="s">
        <v>948</v>
      </c>
      <c r="I102" s="371"/>
      <c r="J102" s="371" t="s">
        <v>949</v>
      </c>
      <c r="K102" s="371" t="s">
        <v>857</v>
      </c>
    </row>
    <row r="103" spans="2:11" s="57" customFormat="1" ht="25.2" customHeight="1">
      <c r="B103" s="696" t="s">
        <v>960</v>
      </c>
      <c r="C103" s="691"/>
      <c r="D103" s="140" t="s">
        <v>961</v>
      </c>
      <c r="E103" s="83" t="s">
        <v>962</v>
      </c>
      <c r="F103" s="78" t="s">
        <v>963</v>
      </c>
      <c r="G103" s="78" t="str">
        <f>F103</f>
        <v>8/4 AM 10</v>
      </c>
      <c r="H103" s="79">
        <v>46238</v>
      </c>
      <c r="I103" s="66"/>
      <c r="J103" s="66">
        <f t="shared" ref="J103" si="3">H103+1</f>
        <v>46239</v>
      </c>
      <c r="K103" s="67" t="s">
        <v>964</v>
      </c>
    </row>
    <row r="104" spans="2:11" s="57" customFormat="1" ht="25.2" customHeight="1">
      <c r="B104" s="691"/>
      <c r="C104" s="691"/>
      <c r="D104" s="67" t="s">
        <v>961</v>
      </c>
      <c r="E104" s="83" t="s">
        <v>965</v>
      </c>
      <c r="F104" s="78" t="s">
        <v>966</v>
      </c>
      <c r="G104" s="78" t="str">
        <f>F104</f>
        <v>8/6 AM 10</v>
      </c>
      <c r="H104" s="79">
        <v>46240</v>
      </c>
      <c r="I104" s="66"/>
      <c r="J104" s="66">
        <f>H104+1</f>
        <v>46241</v>
      </c>
      <c r="K104" s="67" t="s">
        <v>924</v>
      </c>
    </row>
    <row r="105" spans="2:11" s="57" customFormat="1" ht="25.2" customHeight="1">
      <c r="B105" s="691"/>
      <c r="C105" s="691"/>
      <c r="D105" s="140" t="s">
        <v>951</v>
      </c>
      <c r="E105" s="83" t="s">
        <v>956</v>
      </c>
      <c r="F105" s="346" t="s">
        <v>967</v>
      </c>
      <c r="G105" s="346" t="s">
        <v>929</v>
      </c>
      <c r="H105" s="320">
        <v>46242</v>
      </c>
      <c r="I105" s="347"/>
      <c r="J105" s="177">
        <f t="shared" ref="J105:J106" si="4">H105+1</f>
        <v>46243</v>
      </c>
      <c r="K105" s="91" t="s">
        <v>924</v>
      </c>
    </row>
    <row r="106" spans="2:11" s="57" customFormat="1" ht="25.2" customHeight="1">
      <c r="B106" s="691"/>
      <c r="C106" s="691"/>
      <c r="D106" s="140" t="s">
        <v>961</v>
      </c>
      <c r="E106" s="83" t="s">
        <v>968</v>
      </c>
      <c r="F106" s="78" t="s">
        <v>969</v>
      </c>
      <c r="G106" s="78" t="str">
        <f>F106</f>
        <v>8/11 AM 10</v>
      </c>
      <c r="H106" s="79">
        <v>46245</v>
      </c>
      <c r="I106" s="66"/>
      <c r="J106" s="66">
        <f t="shared" si="4"/>
        <v>46246</v>
      </c>
      <c r="K106" s="67" t="s">
        <v>924</v>
      </c>
    </row>
    <row r="107" spans="2:11" s="57" customFormat="1" ht="20.25" customHeight="1">
      <c r="B107" s="725" t="s">
        <v>940</v>
      </c>
      <c r="C107" s="725"/>
      <c r="D107" s="735" t="s">
        <v>970</v>
      </c>
      <c r="E107" s="735"/>
      <c r="F107" s="735"/>
      <c r="G107" s="735"/>
      <c r="H107" s="735"/>
      <c r="I107" s="735"/>
      <c r="J107" s="735"/>
      <c r="K107" s="735"/>
    </row>
    <row r="108" spans="2:11" s="57" customFormat="1" ht="20.25" customHeight="1">
      <c r="B108" s="725"/>
      <c r="C108" s="725"/>
      <c r="D108" s="735"/>
      <c r="E108" s="735"/>
      <c r="F108" s="735"/>
      <c r="G108" s="735"/>
      <c r="H108" s="735"/>
      <c r="I108" s="735"/>
      <c r="J108" s="735"/>
      <c r="K108" s="735"/>
    </row>
    <row r="109" spans="2:11" s="57" customFormat="1" ht="20.25" customHeight="1">
      <c r="J109" s="58"/>
    </row>
    <row r="110" spans="2:11" s="57" customFormat="1" ht="20.25" customHeight="1">
      <c r="B110" s="683" t="s">
        <v>942</v>
      </c>
      <c r="C110" s="683"/>
      <c r="D110" s="683"/>
      <c r="E110" s="683"/>
      <c r="F110" s="683"/>
      <c r="G110" s="683"/>
      <c r="H110" s="683"/>
      <c r="I110" s="683"/>
      <c r="J110" s="683"/>
      <c r="K110" s="683"/>
    </row>
    <row r="111" spans="2:11" s="57" customFormat="1" ht="20.25" customHeight="1">
      <c r="B111" s="685" t="s">
        <v>850</v>
      </c>
      <c r="C111" s="685"/>
      <c r="D111" s="685"/>
      <c r="E111" s="685"/>
      <c r="F111" s="685"/>
      <c r="G111" s="685"/>
      <c r="H111" s="685"/>
      <c r="I111" s="685"/>
      <c r="J111" s="685"/>
      <c r="K111" s="685"/>
    </row>
    <row r="112" spans="2:11" s="57" customFormat="1" ht="20.25" customHeight="1">
      <c r="B112" s="693" t="s">
        <v>943</v>
      </c>
      <c r="C112" s="693"/>
      <c r="D112" s="727" t="s">
        <v>971</v>
      </c>
      <c r="E112" s="727"/>
      <c r="F112" s="727"/>
      <c r="G112" s="727"/>
      <c r="H112" s="727"/>
      <c r="I112" s="727"/>
      <c r="J112" s="727"/>
      <c r="K112" s="727"/>
    </row>
    <row r="113" spans="1:11" s="57" customFormat="1" ht="20.25" customHeight="1">
      <c r="B113" s="693"/>
      <c r="C113" s="693"/>
      <c r="D113" s="727"/>
      <c r="E113" s="727"/>
      <c r="F113" s="727"/>
      <c r="G113" s="727"/>
      <c r="H113" s="727"/>
      <c r="I113" s="727"/>
      <c r="J113" s="727"/>
      <c r="K113" s="727"/>
    </row>
    <row r="114" spans="1:11" s="57" customFormat="1" ht="20.25" customHeight="1">
      <c r="B114" s="689" t="s">
        <v>945</v>
      </c>
      <c r="C114" s="689"/>
      <c r="D114" s="371" t="s">
        <v>946</v>
      </c>
      <c r="E114" s="371" t="s">
        <v>947</v>
      </c>
      <c r="F114" s="371" t="s">
        <v>959</v>
      </c>
      <c r="G114" s="371" t="s">
        <v>854</v>
      </c>
      <c r="H114" s="371" t="s">
        <v>855</v>
      </c>
      <c r="I114" s="371"/>
      <c r="J114" s="371" t="s">
        <v>972</v>
      </c>
      <c r="K114" s="371" t="s">
        <v>857</v>
      </c>
    </row>
    <row r="115" spans="1:11" s="57" customFormat="1" ht="25.2" customHeight="1">
      <c r="A115" s="40"/>
      <c r="B115" s="734" t="s">
        <v>973</v>
      </c>
      <c r="C115" s="724"/>
      <c r="D115" s="84" t="s">
        <v>974</v>
      </c>
      <c r="E115" s="102" t="s">
        <v>975</v>
      </c>
      <c r="F115" s="64" t="s">
        <v>925</v>
      </c>
      <c r="G115" s="64" t="s">
        <v>925</v>
      </c>
      <c r="H115" s="113">
        <v>46243</v>
      </c>
      <c r="I115" s="65"/>
      <c r="J115" s="66">
        <f>H115+4</f>
        <v>46247</v>
      </c>
      <c r="K115" s="428" t="s">
        <v>146</v>
      </c>
    </row>
    <row r="116" spans="1:11" s="57" customFormat="1" ht="25.2" customHeight="1">
      <c r="B116" s="724"/>
      <c r="C116" s="724"/>
      <c r="D116" s="84" t="s">
        <v>974</v>
      </c>
      <c r="E116" s="102" t="s">
        <v>976</v>
      </c>
      <c r="F116" s="64" t="s">
        <v>933</v>
      </c>
      <c r="G116" s="64" t="s">
        <v>933</v>
      </c>
      <c r="H116" s="113">
        <v>46250</v>
      </c>
      <c r="I116" s="65"/>
      <c r="J116" s="66">
        <f>H116+4</f>
        <v>46254</v>
      </c>
      <c r="K116" s="428" t="s">
        <v>146</v>
      </c>
    </row>
    <row r="117" spans="1:11" s="65" customFormat="1" ht="25.2" customHeight="1">
      <c r="B117" s="724"/>
      <c r="C117" s="724"/>
      <c r="D117" s="84" t="s">
        <v>974</v>
      </c>
      <c r="E117" s="102" t="s">
        <v>977</v>
      </c>
      <c r="F117" s="64" t="s">
        <v>978</v>
      </c>
      <c r="G117" s="64" t="s">
        <v>978</v>
      </c>
      <c r="H117" s="113">
        <v>46257</v>
      </c>
      <c r="J117" s="66">
        <f>H117+4</f>
        <v>46261</v>
      </c>
      <c r="K117" s="428" t="s">
        <v>146</v>
      </c>
    </row>
    <row r="118" spans="1:11" s="57" customFormat="1" ht="20.25" customHeight="1">
      <c r="B118" s="701" t="s">
        <v>940</v>
      </c>
      <c r="C118" s="702"/>
      <c r="D118" s="699" t="s">
        <v>979</v>
      </c>
      <c r="E118" s="699"/>
      <c r="F118" s="699"/>
      <c r="G118" s="699"/>
      <c r="H118" s="699"/>
      <c r="I118" s="699"/>
      <c r="J118" s="699"/>
      <c r="K118" s="699"/>
    </row>
    <row r="119" spans="1:11" s="57" customFormat="1" ht="20.25" customHeight="1">
      <c r="B119" s="703"/>
      <c r="C119" s="704"/>
      <c r="D119" s="700"/>
      <c r="E119" s="700"/>
      <c r="F119" s="700"/>
      <c r="G119" s="700"/>
      <c r="H119" s="700"/>
      <c r="I119" s="700"/>
      <c r="J119" s="700"/>
      <c r="K119" s="700"/>
    </row>
    <row r="120" spans="1:11" s="57" customFormat="1" ht="20.25" customHeight="1">
      <c r="B120" s="344"/>
      <c r="C120" s="344"/>
      <c r="D120" s="345"/>
      <c r="E120" s="345"/>
      <c r="F120" s="345"/>
      <c r="G120" s="345"/>
      <c r="H120" s="345"/>
      <c r="I120" s="345"/>
      <c r="J120" s="345"/>
      <c r="K120" s="345"/>
    </row>
    <row r="121" spans="1:11" s="57" customFormat="1" ht="20.25" customHeight="1">
      <c r="B121" s="683" t="s">
        <v>942</v>
      </c>
      <c r="C121" s="683"/>
      <c r="D121" s="683"/>
      <c r="E121" s="683"/>
      <c r="F121" s="683"/>
      <c r="G121" s="683"/>
      <c r="H121" s="683"/>
      <c r="I121" s="683"/>
      <c r="J121" s="683"/>
      <c r="K121" s="683"/>
    </row>
    <row r="122" spans="1:11" s="57" customFormat="1" ht="20.25" customHeight="1">
      <c r="B122" s="685" t="s">
        <v>850</v>
      </c>
      <c r="C122" s="685"/>
      <c r="D122" s="685"/>
      <c r="E122" s="685"/>
      <c r="F122" s="685"/>
      <c r="G122" s="685"/>
      <c r="H122" s="685"/>
      <c r="I122" s="685"/>
      <c r="J122" s="685"/>
      <c r="K122" s="685"/>
    </row>
    <row r="123" spans="1:11" s="57" customFormat="1" ht="55.2" customHeight="1">
      <c r="B123" s="693" t="s">
        <v>943</v>
      </c>
      <c r="C123" s="693"/>
      <c r="D123" s="728" t="s">
        <v>980</v>
      </c>
      <c r="E123" s="729"/>
      <c r="F123" s="729"/>
      <c r="G123" s="729"/>
      <c r="H123" s="729"/>
      <c r="I123" s="729"/>
      <c r="J123" s="729"/>
      <c r="K123" s="730"/>
    </row>
    <row r="124" spans="1:11" s="57" customFormat="1" ht="55.2" customHeight="1">
      <c r="B124" s="693"/>
      <c r="C124" s="693"/>
      <c r="D124" s="731"/>
      <c r="E124" s="732"/>
      <c r="F124" s="732"/>
      <c r="G124" s="732"/>
      <c r="H124" s="732"/>
      <c r="I124" s="732"/>
      <c r="J124" s="732"/>
      <c r="K124" s="733"/>
    </row>
    <row r="125" spans="1:11" s="57" customFormat="1" ht="20.25" customHeight="1">
      <c r="B125" s="689" t="s">
        <v>945</v>
      </c>
      <c r="C125" s="689"/>
      <c r="D125" s="371" t="s">
        <v>981</v>
      </c>
      <c r="E125" s="371" t="s">
        <v>947</v>
      </c>
      <c r="F125" s="371" t="s">
        <v>959</v>
      </c>
      <c r="G125" s="371" t="s">
        <v>854</v>
      </c>
      <c r="H125" s="371" t="s">
        <v>948</v>
      </c>
      <c r="I125" s="371"/>
      <c r="J125" s="371" t="s">
        <v>972</v>
      </c>
      <c r="K125" s="371" t="s">
        <v>857</v>
      </c>
    </row>
    <row r="126" spans="1:11" s="57" customFormat="1" ht="25.2" customHeight="1">
      <c r="B126" s="696" t="s">
        <v>982</v>
      </c>
      <c r="C126" s="691"/>
      <c r="D126" s="85" t="s">
        <v>983</v>
      </c>
      <c r="E126" s="85" t="s">
        <v>984</v>
      </c>
      <c r="F126" s="85" t="s">
        <v>985</v>
      </c>
      <c r="G126" s="85" t="s">
        <v>985</v>
      </c>
      <c r="H126" s="429">
        <v>46240</v>
      </c>
      <c r="I126" s="430"/>
      <c r="J126" s="430">
        <f>H126+1</f>
        <v>46241</v>
      </c>
      <c r="K126" s="75" t="s">
        <v>986</v>
      </c>
    </row>
    <row r="127" spans="1:11" s="57" customFormat="1" ht="25.2" customHeight="1">
      <c r="B127" s="691"/>
      <c r="C127" s="691"/>
      <c r="D127" s="85" t="s">
        <v>983</v>
      </c>
      <c r="E127" s="85" t="s">
        <v>987</v>
      </c>
      <c r="F127" s="85" t="s">
        <v>925</v>
      </c>
      <c r="G127" s="85" t="s">
        <v>925</v>
      </c>
      <c r="H127" s="429">
        <v>46243</v>
      </c>
      <c r="I127" s="430"/>
      <c r="J127" s="430">
        <f>H127+1</f>
        <v>46244</v>
      </c>
      <c r="K127" s="75" t="s">
        <v>986</v>
      </c>
    </row>
    <row r="128" spans="1:11" s="57" customFormat="1" ht="25.2" customHeight="1">
      <c r="B128" s="691"/>
      <c r="C128" s="691"/>
      <c r="D128" s="85" t="s">
        <v>983</v>
      </c>
      <c r="E128" s="85" t="s">
        <v>988</v>
      </c>
      <c r="F128" s="85" t="s">
        <v>931</v>
      </c>
      <c r="G128" s="85" t="s">
        <v>931</v>
      </c>
      <c r="H128" s="429">
        <v>46247</v>
      </c>
      <c r="I128" s="430"/>
      <c r="J128" s="430">
        <f>H128+1</f>
        <v>46248</v>
      </c>
      <c r="K128" s="75" t="s">
        <v>986</v>
      </c>
    </row>
    <row r="129" spans="2:11" s="57" customFormat="1" ht="25.2" customHeight="1">
      <c r="B129" s="691"/>
      <c r="C129" s="691"/>
      <c r="D129" s="85" t="s">
        <v>983</v>
      </c>
      <c r="E129" s="85" t="s">
        <v>989</v>
      </c>
      <c r="F129" s="85" t="s">
        <v>933</v>
      </c>
      <c r="G129" s="85" t="s">
        <v>933</v>
      </c>
      <c r="H129" s="429">
        <v>46250</v>
      </c>
      <c r="I129" s="430"/>
      <c r="J129" s="430">
        <f>H129+1</f>
        <v>46251</v>
      </c>
      <c r="K129" s="75" t="s">
        <v>986</v>
      </c>
    </row>
    <row r="130" spans="2:11" s="57" customFormat="1" ht="20.25" customHeight="1">
      <c r="B130" s="725" t="s">
        <v>940</v>
      </c>
      <c r="C130" s="725"/>
      <c r="D130" s="726" t="s">
        <v>990</v>
      </c>
      <c r="E130" s="726"/>
      <c r="F130" s="726"/>
      <c r="G130" s="726"/>
      <c r="H130" s="726"/>
      <c r="I130" s="726"/>
      <c r="J130" s="726"/>
      <c r="K130" s="726"/>
    </row>
    <row r="131" spans="2:11" s="57" customFormat="1" ht="20.25" customHeight="1">
      <c r="B131" s="725"/>
      <c r="C131" s="725"/>
      <c r="D131" s="726"/>
      <c r="E131" s="726"/>
      <c r="F131" s="726"/>
      <c r="G131" s="726"/>
      <c r="H131" s="726"/>
      <c r="I131" s="726"/>
      <c r="J131" s="726"/>
      <c r="K131" s="726"/>
    </row>
    <row r="132" spans="2:11" s="57" customFormat="1" ht="20.25" customHeight="1">
      <c r="B132" s="344"/>
      <c r="C132" s="344"/>
      <c r="D132" s="345"/>
      <c r="E132" s="345"/>
      <c r="F132" s="345"/>
      <c r="G132" s="345"/>
      <c r="H132" s="345"/>
      <c r="I132" s="345"/>
      <c r="J132" s="345"/>
      <c r="K132" s="345"/>
    </row>
    <row r="133" spans="2:11" s="57" customFormat="1" ht="20.25" customHeight="1">
      <c r="B133" s="683" t="s">
        <v>942</v>
      </c>
      <c r="C133" s="683"/>
      <c r="D133" s="683"/>
      <c r="E133" s="683"/>
      <c r="F133" s="683"/>
      <c r="G133" s="683"/>
      <c r="H133" s="683"/>
      <c r="I133" s="683"/>
      <c r="J133" s="683"/>
      <c r="K133" s="683"/>
    </row>
    <row r="134" spans="2:11" s="57" customFormat="1" ht="20.25" customHeight="1">
      <c r="B134" s="685" t="s">
        <v>850</v>
      </c>
      <c r="C134" s="685"/>
      <c r="D134" s="685"/>
      <c r="E134" s="685"/>
      <c r="F134" s="685"/>
      <c r="G134" s="685"/>
      <c r="H134" s="685"/>
      <c r="I134" s="685"/>
      <c r="J134" s="685"/>
      <c r="K134" s="685"/>
    </row>
    <row r="135" spans="2:11" s="57" customFormat="1" ht="20.25" customHeight="1">
      <c r="B135" s="693" t="s">
        <v>943</v>
      </c>
      <c r="C135" s="693"/>
      <c r="D135" s="727" t="s">
        <v>991</v>
      </c>
      <c r="E135" s="727"/>
      <c r="F135" s="727"/>
      <c r="G135" s="727"/>
      <c r="H135" s="727"/>
      <c r="I135" s="727"/>
      <c r="J135" s="727"/>
      <c r="K135" s="727"/>
    </row>
    <row r="136" spans="2:11" s="57" customFormat="1" ht="20.25" customHeight="1">
      <c r="B136" s="693"/>
      <c r="C136" s="693"/>
      <c r="D136" s="727"/>
      <c r="E136" s="727"/>
      <c r="F136" s="727"/>
      <c r="G136" s="727"/>
      <c r="H136" s="727"/>
      <c r="I136" s="727"/>
      <c r="J136" s="727"/>
      <c r="K136" s="727"/>
    </row>
    <row r="137" spans="2:11" s="57" customFormat="1" ht="20.25" customHeight="1">
      <c r="B137" s="689" t="s">
        <v>945</v>
      </c>
      <c r="C137" s="689"/>
      <c r="D137" s="371" t="s">
        <v>946</v>
      </c>
      <c r="E137" s="371" t="s">
        <v>947</v>
      </c>
      <c r="F137" s="371" t="s">
        <v>959</v>
      </c>
      <c r="G137" s="371" t="s">
        <v>854</v>
      </c>
      <c r="H137" s="371" t="s">
        <v>992</v>
      </c>
      <c r="I137" s="59"/>
      <c r="J137" s="60" t="s">
        <v>993</v>
      </c>
      <c r="K137" s="371" t="s">
        <v>857</v>
      </c>
    </row>
    <row r="138" spans="2:11" s="57" customFormat="1" ht="25.2" customHeight="1">
      <c r="B138" s="723" t="s">
        <v>994</v>
      </c>
      <c r="C138" s="724"/>
      <c r="D138" s="84" t="s">
        <v>995</v>
      </c>
      <c r="E138" s="102" t="s">
        <v>996</v>
      </c>
      <c r="F138" s="164" t="s">
        <v>997</v>
      </c>
      <c r="G138" s="164" t="s">
        <v>997</v>
      </c>
      <c r="H138" s="113">
        <v>46241</v>
      </c>
      <c r="I138" s="114"/>
      <c r="J138" s="115">
        <f>H138+3</f>
        <v>46244</v>
      </c>
      <c r="K138" s="67" t="s">
        <v>998</v>
      </c>
    </row>
    <row r="139" spans="2:11" s="57" customFormat="1" ht="25.2" customHeight="1">
      <c r="B139" s="724"/>
      <c r="C139" s="724"/>
      <c r="D139" s="84" t="s">
        <v>995</v>
      </c>
      <c r="E139" s="102" t="s">
        <v>975</v>
      </c>
      <c r="F139" s="164" t="s">
        <v>999</v>
      </c>
      <c r="G139" s="164" t="s">
        <v>999</v>
      </c>
      <c r="H139" s="113">
        <v>46248</v>
      </c>
      <c r="I139" s="114"/>
      <c r="J139" s="115">
        <f>H139+3</f>
        <v>46251</v>
      </c>
      <c r="K139" s="67" t="s">
        <v>998</v>
      </c>
    </row>
    <row r="140" spans="2:11" s="57" customFormat="1" ht="25.2" customHeight="1">
      <c r="B140" s="724"/>
      <c r="C140" s="724"/>
      <c r="D140" s="84" t="s">
        <v>995</v>
      </c>
      <c r="E140" s="102" t="s">
        <v>1000</v>
      </c>
      <c r="F140" s="164" t="s">
        <v>1001</v>
      </c>
      <c r="G140" s="164" t="s">
        <v>1001</v>
      </c>
      <c r="H140" s="113">
        <v>46255</v>
      </c>
      <c r="I140" s="114"/>
      <c r="J140" s="115">
        <f>H140+3</f>
        <v>46258</v>
      </c>
      <c r="K140" s="67" t="s">
        <v>998</v>
      </c>
    </row>
    <row r="141" spans="2:11" s="57" customFormat="1" ht="20.25" customHeight="1">
      <c r="B141" s="697" t="s">
        <v>940</v>
      </c>
      <c r="C141" s="697"/>
      <c r="D141" s="699" t="s">
        <v>979</v>
      </c>
      <c r="E141" s="699"/>
      <c r="F141" s="699"/>
      <c r="G141" s="699"/>
      <c r="H141" s="699"/>
      <c r="I141" s="699"/>
      <c r="J141" s="699"/>
      <c r="K141" s="699"/>
    </row>
    <row r="142" spans="2:11" s="57" customFormat="1" ht="20.25" customHeight="1">
      <c r="B142" s="698"/>
      <c r="C142" s="698"/>
      <c r="D142" s="700"/>
      <c r="E142" s="700"/>
      <c r="F142" s="700"/>
      <c r="G142" s="700"/>
      <c r="H142" s="700"/>
      <c r="I142" s="700"/>
      <c r="J142" s="700"/>
      <c r="K142" s="700"/>
    </row>
    <row r="143" spans="2:11" s="57" customFormat="1" ht="20.25" customHeight="1">
      <c r="B143" s="344"/>
      <c r="C143" s="344"/>
      <c r="D143" s="345"/>
      <c r="E143" s="345"/>
      <c r="F143" s="345"/>
      <c r="G143" s="345"/>
      <c r="H143" s="345"/>
      <c r="I143" s="345"/>
      <c r="J143" s="345"/>
      <c r="K143" s="345"/>
    </row>
    <row r="144" spans="2:11" s="57" customFormat="1" ht="20.25" customHeight="1">
      <c r="B144" s="683" t="s">
        <v>942</v>
      </c>
      <c r="C144" s="683"/>
      <c r="D144" s="683"/>
      <c r="E144" s="683"/>
      <c r="F144" s="683"/>
      <c r="G144" s="683"/>
      <c r="H144" s="683"/>
      <c r="I144" s="683"/>
      <c r="J144" s="683"/>
      <c r="K144" s="683"/>
    </row>
    <row r="145" spans="2:11" s="57" customFormat="1" ht="20.25" customHeight="1">
      <c r="B145" s="685" t="s">
        <v>850</v>
      </c>
      <c r="C145" s="685"/>
      <c r="D145" s="685"/>
      <c r="E145" s="685"/>
      <c r="F145" s="685"/>
      <c r="G145" s="685"/>
      <c r="H145" s="685"/>
      <c r="I145" s="685"/>
      <c r="J145" s="685"/>
      <c r="K145" s="685"/>
    </row>
    <row r="146" spans="2:11" s="57" customFormat="1" ht="55.2" customHeight="1">
      <c r="B146" s="693" t="s">
        <v>943</v>
      </c>
      <c r="C146" s="693"/>
      <c r="D146" s="717" t="s">
        <v>1002</v>
      </c>
      <c r="E146" s="718"/>
      <c r="F146" s="718"/>
      <c r="G146" s="718"/>
      <c r="H146" s="718"/>
      <c r="I146" s="718"/>
      <c r="J146" s="718"/>
      <c r="K146" s="719"/>
    </row>
    <row r="147" spans="2:11" s="57" customFormat="1" ht="55.2" customHeight="1">
      <c r="B147" s="693"/>
      <c r="C147" s="693"/>
      <c r="D147" s="720"/>
      <c r="E147" s="721"/>
      <c r="F147" s="721"/>
      <c r="G147" s="721"/>
      <c r="H147" s="721"/>
      <c r="I147" s="721"/>
      <c r="J147" s="721"/>
      <c r="K147" s="722"/>
    </row>
    <row r="148" spans="2:11" s="57" customFormat="1" ht="20.25" customHeight="1">
      <c r="B148" s="689" t="s">
        <v>1003</v>
      </c>
      <c r="C148" s="689"/>
      <c r="D148" s="371" t="s">
        <v>946</v>
      </c>
      <c r="E148" s="371" t="s">
        <v>947</v>
      </c>
      <c r="F148" s="371" t="s">
        <v>959</v>
      </c>
      <c r="G148" s="371" t="s">
        <v>854</v>
      </c>
      <c r="H148" s="371" t="s">
        <v>948</v>
      </c>
      <c r="I148" s="59"/>
      <c r="J148" s="60" t="s">
        <v>993</v>
      </c>
      <c r="K148" s="371" t="s">
        <v>857</v>
      </c>
    </row>
    <row r="149" spans="2:11" s="57" customFormat="1" ht="30" customHeight="1">
      <c r="B149" s="696" t="s">
        <v>1004</v>
      </c>
      <c r="C149" s="691"/>
      <c r="D149" s="160" t="s">
        <v>1005</v>
      </c>
      <c r="E149" s="131" t="s">
        <v>1006</v>
      </c>
      <c r="F149" s="86" t="s">
        <v>887</v>
      </c>
      <c r="G149" s="86" t="s">
        <v>1007</v>
      </c>
      <c r="H149" s="132">
        <v>46239</v>
      </c>
      <c r="I149" s="350"/>
      <c r="J149" s="87">
        <f>H149+3</f>
        <v>46242</v>
      </c>
      <c r="K149" s="86" t="s">
        <v>1008</v>
      </c>
    </row>
    <row r="150" spans="2:11" s="57" customFormat="1" ht="30" customHeight="1">
      <c r="B150" s="691"/>
      <c r="C150" s="691"/>
      <c r="D150" s="160" t="s">
        <v>1005</v>
      </c>
      <c r="E150" s="131" t="s">
        <v>1009</v>
      </c>
      <c r="F150" s="86" t="s">
        <v>1010</v>
      </c>
      <c r="G150" s="86" t="s">
        <v>1011</v>
      </c>
      <c r="H150" s="132">
        <v>46246</v>
      </c>
      <c r="I150" s="350"/>
      <c r="J150" s="87">
        <f>H150+3</f>
        <v>46249</v>
      </c>
      <c r="K150" s="86" t="s">
        <v>1008</v>
      </c>
    </row>
    <row r="151" spans="2:11" s="57" customFormat="1" ht="76.8">
      <c r="B151" s="691"/>
      <c r="C151" s="691"/>
      <c r="D151" s="1212" t="s">
        <v>1012</v>
      </c>
      <c r="E151" s="1213" t="s">
        <v>1013</v>
      </c>
      <c r="F151" s="1214" t="s">
        <v>1014</v>
      </c>
      <c r="G151" s="1214" t="s">
        <v>1014</v>
      </c>
      <c r="H151" s="1215">
        <v>46253</v>
      </c>
      <c r="I151" s="1216"/>
      <c r="J151" s="1217">
        <f>H151+3</f>
        <v>46256</v>
      </c>
      <c r="K151" s="1218" t="s">
        <v>1008</v>
      </c>
    </row>
    <row r="152" spans="2:11" s="57" customFormat="1" ht="20.25" customHeight="1">
      <c r="B152" s="697" t="s">
        <v>940</v>
      </c>
      <c r="C152" s="697"/>
      <c r="D152" s="705" t="s">
        <v>1015</v>
      </c>
      <c r="E152" s="706"/>
      <c r="F152" s="706"/>
      <c r="G152" s="706"/>
      <c r="H152" s="706"/>
      <c r="I152" s="706"/>
      <c r="J152" s="706"/>
      <c r="K152" s="707"/>
    </row>
    <row r="153" spans="2:11" s="57" customFormat="1" ht="20.25" customHeight="1">
      <c r="B153" s="698"/>
      <c r="C153" s="698"/>
      <c r="D153" s="708"/>
      <c r="E153" s="709"/>
      <c r="F153" s="709"/>
      <c r="G153" s="709"/>
      <c r="H153" s="709"/>
      <c r="I153" s="709"/>
      <c r="J153" s="709"/>
      <c r="K153" s="710"/>
    </row>
    <row r="154" spans="2:11" s="57" customFormat="1" ht="20.25" customHeight="1">
      <c r="J154" s="58"/>
    </row>
    <row r="155" spans="2:11" s="57" customFormat="1" ht="20.25" customHeight="1">
      <c r="B155" s="683" t="s">
        <v>922</v>
      </c>
      <c r="C155" s="683"/>
      <c r="D155" s="683"/>
      <c r="E155" s="683"/>
      <c r="F155" s="683"/>
      <c r="G155" s="683"/>
      <c r="H155" s="683"/>
      <c r="I155" s="683"/>
      <c r="J155" s="683"/>
      <c r="K155" s="683"/>
    </row>
    <row r="156" spans="2:11" s="57" customFormat="1" ht="20.25" customHeight="1">
      <c r="B156" s="684" t="s">
        <v>850</v>
      </c>
      <c r="C156" s="684"/>
      <c r="D156" s="684"/>
      <c r="E156" s="684"/>
      <c r="F156" s="684"/>
      <c r="G156" s="684"/>
      <c r="H156" s="684"/>
      <c r="I156" s="685"/>
      <c r="J156" s="685"/>
      <c r="K156" s="684"/>
    </row>
    <row r="157" spans="2:11" s="57" customFormat="1" ht="20.25" customHeight="1">
      <c r="B157" s="693" t="s">
        <v>1016</v>
      </c>
      <c r="C157" s="693"/>
      <c r="D157" s="711" t="s">
        <v>1017</v>
      </c>
      <c r="E157" s="712"/>
      <c r="F157" s="712"/>
      <c r="G157" s="712"/>
      <c r="H157" s="712"/>
      <c r="I157" s="712"/>
      <c r="J157" s="712"/>
      <c r="K157" s="713"/>
    </row>
    <row r="158" spans="2:11" s="57" customFormat="1" ht="20.25" customHeight="1">
      <c r="B158" s="693"/>
      <c r="C158" s="693"/>
      <c r="D158" s="714"/>
      <c r="E158" s="715"/>
      <c r="F158" s="715"/>
      <c r="G158" s="715"/>
      <c r="H158" s="715"/>
      <c r="I158" s="715"/>
      <c r="J158" s="715"/>
      <c r="K158" s="716"/>
    </row>
    <row r="159" spans="2:11" s="57" customFormat="1" ht="20.25" customHeight="1">
      <c r="B159" s="689" t="s">
        <v>1018</v>
      </c>
      <c r="C159" s="689"/>
      <c r="D159" s="371" t="s">
        <v>946</v>
      </c>
      <c r="E159" s="371" t="s">
        <v>947</v>
      </c>
      <c r="F159" s="371" t="s">
        <v>959</v>
      </c>
      <c r="G159" s="371" t="s">
        <v>854</v>
      </c>
      <c r="H159" s="371" t="s">
        <v>855</v>
      </c>
      <c r="I159" s="68"/>
      <c r="J159" s="68" t="s">
        <v>1019</v>
      </c>
      <c r="K159" s="371" t="s">
        <v>173</v>
      </c>
    </row>
    <row r="160" spans="2:11" s="57" customFormat="1" ht="25.2" customHeight="1">
      <c r="B160" s="694" t="s">
        <v>1020</v>
      </c>
      <c r="C160" s="691"/>
      <c r="D160" s="165" t="s">
        <v>1021</v>
      </c>
      <c r="E160" s="423" t="s">
        <v>1022</v>
      </c>
      <c r="F160" s="75" t="s">
        <v>1023</v>
      </c>
      <c r="G160" s="75" t="s">
        <v>925</v>
      </c>
      <c r="H160" s="61">
        <v>46243</v>
      </c>
      <c r="I160" s="343"/>
      <c r="J160" s="112">
        <f>H160+5</f>
        <v>46248</v>
      </c>
      <c r="K160" s="75" t="s">
        <v>147</v>
      </c>
    </row>
    <row r="161" spans="2:11" s="57" customFormat="1" ht="25.2" customHeight="1">
      <c r="B161" s="691"/>
      <c r="C161" s="691"/>
      <c r="D161" s="165" t="s">
        <v>1024</v>
      </c>
      <c r="E161" s="423" t="s">
        <v>1025</v>
      </c>
      <c r="F161" s="75" t="s">
        <v>933</v>
      </c>
      <c r="G161" s="75" t="s">
        <v>933</v>
      </c>
      <c r="H161" s="61">
        <v>46250</v>
      </c>
      <c r="I161" s="343"/>
      <c r="J161" s="112">
        <f>H161+5</f>
        <v>46255</v>
      </c>
      <c r="K161" s="75" t="s">
        <v>147</v>
      </c>
    </row>
    <row r="162" spans="2:11" s="57" customFormat="1" ht="25.2" customHeight="1">
      <c r="B162" s="691"/>
      <c r="C162" s="691"/>
      <c r="D162" s="165" t="s">
        <v>1026</v>
      </c>
      <c r="E162" s="423" t="s">
        <v>1027</v>
      </c>
      <c r="F162" s="75" t="s">
        <v>978</v>
      </c>
      <c r="G162" s="75" t="s">
        <v>978</v>
      </c>
      <c r="H162" s="61">
        <v>46257</v>
      </c>
      <c r="I162" s="343"/>
      <c r="J162" s="112">
        <f>H162+5</f>
        <v>46262</v>
      </c>
      <c r="K162" s="75" t="s">
        <v>147</v>
      </c>
    </row>
    <row r="163" spans="2:11" s="57" customFormat="1" ht="25.2" customHeight="1">
      <c r="B163" s="691"/>
      <c r="C163" s="691"/>
      <c r="D163" s="165" t="s">
        <v>1028</v>
      </c>
      <c r="E163" s="423" t="s">
        <v>1029</v>
      </c>
      <c r="F163" s="75" t="s">
        <v>1030</v>
      </c>
      <c r="G163" s="75" t="s">
        <v>1030</v>
      </c>
      <c r="H163" s="61">
        <v>46264</v>
      </c>
      <c r="I163" s="343"/>
      <c r="J163" s="112">
        <f>H163+5</f>
        <v>46269</v>
      </c>
      <c r="K163" s="75" t="s">
        <v>147</v>
      </c>
    </row>
    <row r="164" spans="2:11" s="57" customFormat="1" ht="20.25" customHeight="1">
      <c r="B164" s="701" t="s">
        <v>940</v>
      </c>
      <c r="C164" s="702"/>
      <c r="D164" s="705" t="s">
        <v>1031</v>
      </c>
      <c r="E164" s="706"/>
      <c r="F164" s="706"/>
      <c r="G164" s="706"/>
      <c r="H164" s="706"/>
      <c r="I164" s="706"/>
      <c r="J164" s="706"/>
      <c r="K164" s="707"/>
    </row>
    <row r="165" spans="2:11" s="57" customFormat="1" ht="20.25" customHeight="1">
      <c r="B165" s="703"/>
      <c r="C165" s="704"/>
      <c r="D165" s="708"/>
      <c r="E165" s="709"/>
      <c r="F165" s="709"/>
      <c r="G165" s="709"/>
      <c r="H165" s="709"/>
      <c r="I165" s="709"/>
      <c r="J165" s="709"/>
      <c r="K165" s="710"/>
    </row>
    <row r="166" spans="2:11" s="57" customFormat="1" ht="20.25" customHeight="1">
      <c r="B166" s="344"/>
      <c r="C166" s="344"/>
      <c r="D166" s="345"/>
      <c r="E166" s="345"/>
      <c r="F166" s="345"/>
      <c r="G166" s="345"/>
      <c r="H166" s="345"/>
      <c r="I166" s="345"/>
      <c r="J166" s="345"/>
      <c r="K166" s="345"/>
    </row>
    <row r="167" spans="2:11" s="57" customFormat="1" ht="20.25" customHeight="1">
      <c r="B167" s="683" t="s">
        <v>922</v>
      </c>
      <c r="C167" s="683"/>
      <c r="D167" s="683"/>
      <c r="E167" s="683"/>
      <c r="F167" s="683"/>
      <c r="G167" s="683"/>
      <c r="H167" s="683"/>
      <c r="I167" s="683"/>
      <c r="J167" s="683"/>
      <c r="K167" s="683"/>
    </row>
    <row r="168" spans="2:11" s="57" customFormat="1" ht="20.25" customHeight="1">
      <c r="B168" s="684" t="s">
        <v>850</v>
      </c>
      <c r="C168" s="684"/>
      <c r="D168" s="684"/>
      <c r="E168" s="684"/>
      <c r="F168" s="684"/>
      <c r="G168" s="684"/>
      <c r="H168" s="684"/>
      <c r="I168" s="685"/>
      <c r="J168" s="685"/>
      <c r="K168" s="684"/>
    </row>
    <row r="169" spans="2:11" s="57" customFormat="1" ht="20.25" customHeight="1">
      <c r="B169" s="693" t="s">
        <v>943</v>
      </c>
      <c r="C169" s="693"/>
      <c r="D169" s="687" t="s">
        <v>1032</v>
      </c>
      <c r="E169" s="687"/>
      <c r="F169" s="687"/>
      <c r="G169" s="687"/>
      <c r="H169" s="687"/>
      <c r="I169" s="687"/>
      <c r="J169" s="687"/>
      <c r="K169" s="687"/>
    </row>
    <row r="170" spans="2:11" s="57" customFormat="1" ht="48.75" customHeight="1">
      <c r="B170" s="693"/>
      <c r="C170" s="693"/>
      <c r="D170" s="687"/>
      <c r="E170" s="687"/>
      <c r="F170" s="687"/>
      <c r="G170" s="687"/>
      <c r="H170" s="687"/>
      <c r="I170" s="687"/>
      <c r="J170" s="687"/>
      <c r="K170" s="687"/>
    </row>
    <row r="171" spans="2:11" s="57" customFormat="1" ht="20.25" customHeight="1">
      <c r="B171" s="689" t="s">
        <v>1003</v>
      </c>
      <c r="C171" s="689"/>
      <c r="D171" s="371" t="s">
        <v>946</v>
      </c>
      <c r="E171" s="371" t="s">
        <v>947</v>
      </c>
      <c r="F171" s="371" t="s">
        <v>959</v>
      </c>
      <c r="G171" s="371" t="s">
        <v>854</v>
      </c>
      <c r="H171" s="371" t="s">
        <v>1033</v>
      </c>
      <c r="I171" s="59"/>
      <c r="J171" s="60" t="s">
        <v>1034</v>
      </c>
      <c r="K171" s="371" t="s">
        <v>857</v>
      </c>
    </row>
    <row r="172" spans="2:11" s="57" customFormat="1" ht="25.2" customHeight="1">
      <c r="B172" s="696" t="s">
        <v>1035</v>
      </c>
      <c r="C172" s="691"/>
      <c r="D172" s="158" t="s">
        <v>1036</v>
      </c>
      <c r="E172" s="124" t="s">
        <v>1013</v>
      </c>
      <c r="F172" s="161" t="s">
        <v>1007</v>
      </c>
      <c r="G172" s="161" t="s">
        <v>887</v>
      </c>
      <c r="H172" s="113">
        <v>46239</v>
      </c>
      <c r="I172" s="114"/>
      <c r="J172" s="162">
        <f>H172+3</f>
        <v>46242</v>
      </c>
      <c r="K172" s="163" t="s">
        <v>124</v>
      </c>
    </row>
    <row r="173" spans="2:11" s="57" customFormat="1" ht="25.2" customHeight="1">
      <c r="B173" s="691"/>
      <c r="C173" s="691"/>
      <c r="D173" s="158" t="s">
        <v>1036</v>
      </c>
      <c r="E173" s="124" t="s">
        <v>378</v>
      </c>
      <c r="F173" s="161" t="s">
        <v>1037</v>
      </c>
      <c r="G173" s="161" t="s">
        <v>1037</v>
      </c>
      <c r="H173" s="113">
        <v>46246</v>
      </c>
      <c r="I173" s="114"/>
      <c r="J173" s="162">
        <f>H173+3</f>
        <v>46249</v>
      </c>
      <c r="K173" s="163" t="s">
        <v>124</v>
      </c>
    </row>
    <row r="174" spans="2:11" s="57" customFormat="1" ht="25.2" customHeight="1">
      <c r="B174" s="691"/>
      <c r="C174" s="691"/>
      <c r="D174" s="158" t="s">
        <v>1036</v>
      </c>
      <c r="E174" s="124" t="s">
        <v>442</v>
      </c>
      <c r="F174" s="1219" t="s">
        <v>1038</v>
      </c>
      <c r="G174" s="1219" t="s">
        <v>1039</v>
      </c>
      <c r="H174" s="113">
        <v>46253</v>
      </c>
      <c r="I174" s="114"/>
      <c r="J174" s="162">
        <f>H174+3</f>
        <v>46256</v>
      </c>
      <c r="K174" s="163" t="s">
        <v>124</v>
      </c>
    </row>
    <row r="175" spans="2:11" s="57" customFormat="1" ht="25.2" customHeight="1">
      <c r="B175" s="691"/>
      <c r="C175" s="691"/>
      <c r="D175" s="158" t="s">
        <v>1036</v>
      </c>
      <c r="E175" s="124" t="s">
        <v>442</v>
      </c>
      <c r="F175" s="161" t="s">
        <v>1040</v>
      </c>
      <c r="G175" s="161" t="s">
        <v>1040</v>
      </c>
      <c r="H175" s="113">
        <v>46260</v>
      </c>
      <c r="I175" s="114"/>
      <c r="J175" s="162">
        <f>H175+3</f>
        <v>46263</v>
      </c>
      <c r="K175" s="163" t="s">
        <v>124</v>
      </c>
    </row>
    <row r="176" spans="2:11" s="57" customFormat="1" ht="20.25" customHeight="1">
      <c r="B176" s="697" t="s">
        <v>940</v>
      </c>
      <c r="C176" s="697"/>
      <c r="D176" s="699" t="s">
        <v>979</v>
      </c>
      <c r="E176" s="699"/>
      <c r="F176" s="699"/>
      <c r="G176" s="699"/>
      <c r="H176" s="699"/>
      <c r="I176" s="699"/>
      <c r="J176" s="699"/>
      <c r="K176" s="699"/>
    </row>
    <row r="177" spans="2:11" s="57" customFormat="1" ht="20.25" customHeight="1">
      <c r="B177" s="698"/>
      <c r="C177" s="698"/>
      <c r="D177" s="700"/>
      <c r="E177" s="700"/>
      <c r="F177" s="700"/>
      <c r="G177" s="700"/>
      <c r="H177" s="700"/>
      <c r="I177" s="700"/>
      <c r="J177" s="700"/>
      <c r="K177" s="700"/>
    </row>
    <row r="178" spans="2:11" s="57" customFormat="1" ht="20.25" customHeight="1">
      <c r="B178" s="344"/>
      <c r="C178" s="344"/>
      <c r="D178" s="345"/>
      <c r="E178" s="345"/>
      <c r="F178" s="345"/>
      <c r="G178" s="345"/>
      <c r="H178" s="345"/>
      <c r="I178" s="345"/>
      <c r="J178" s="345"/>
      <c r="K178" s="345"/>
    </row>
    <row r="179" spans="2:11" s="57" customFormat="1" ht="20.25" customHeight="1">
      <c r="B179" s="683" t="s">
        <v>341</v>
      </c>
      <c r="C179" s="683"/>
      <c r="D179" s="683"/>
      <c r="E179" s="683"/>
      <c r="F179" s="683"/>
      <c r="G179" s="683"/>
      <c r="H179" s="683"/>
      <c r="I179" s="683"/>
      <c r="J179" s="683"/>
      <c r="K179" s="683"/>
    </row>
    <row r="180" spans="2:11" s="57" customFormat="1" ht="20.25" customHeight="1">
      <c r="B180" s="684" t="s">
        <v>850</v>
      </c>
      <c r="C180" s="684"/>
      <c r="D180" s="684"/>
      <c r="E180" s="684"/>
      <c r="F180" s="684"/>
      <c r="G180" s="684"/>
      <c r="H180" s="684"/>
      <c r="I180" s="685"/>
      <c r="J180" s="685"/>
      <c r="K180" s="684"/>
    </row>
    <row r="181" spans="2:11" s="57" customFormat="1" ht="20.25" customHeight="1">
      <c r="B181" s="693" t="s">
        <v>943</v>
      </c>
      <c r="C181" s="693"/>
      <c r="D181" s="687" t="s">
        <v>1041</v>
      </c>
      <c r="E181" s="687"/>
      <c r="F181" s="687"/>
      <c r="G181" s="687"/>
      <c r="H181" s="687"/>
      <c r="I181" s="687"/>
      <c r="J181" s="687"/>
      <c r="K181" s="687"/>
    </row>
    <row r="182" spans="2:11" s="57" customFormat="1" ht="20.25" customHeight="1">
      <c r="B182" s="693"/>
      <c r="C182" s="693"/>
      <c r="D182" s="687"/>
      <c r="E182" s="687"/>
      <c r="F182" s="687"/>
      <c r="G182" s="687"/>
      <c r="H182" s="687"/>
      <c r="I182" s="687"/>
      <c r="J182" s="687"/>
      <c r="K182" s="687"/>
    </row>
    <row r="183" spans="2:11" s="57" customFormat="1" ht="20.25" customHeight="1">
      <c r="B183" s="689" t="s">
        <v>945</v>
      </c>
      <c r="C183" s="689"/>
      <c r="D183" s="68" t="s">
        <v>946</v>
      </c>
      <c r="E183" s="371" t="s">
        <v>947</v>
      </c>
      <c r="F183" s="371" t="s">
        <v>959</v>
      </c>
      <c r="G183" s="371" t="s">
        <v>854</v>
      </c>
      <c r="H183" s="371" t="s">
        <v>855</v>
      </c>
      <c r="I183" s="68"/>
      <c r="J183" s="62" t="s">
        <v>1042</v>
      </c>
      <c r="K183" s="371" t="s">
        <v>173</v>
      </c>
    </row>
    <row r="184" spans="2:11" s="57" customFormat="1" ht="25.2" customHeight="1">
      <c r="B184" s="694" t="s">
        <v>1043</v>
      </c>
      <c r="C184" s="691"/>
      <c r="D184" s="183" t="s">
        <v>176</v>
      </c>
      <c r="E184" s="178" t="s">
        <v>443</v>
      </c>
      <c r="F184" s="179" t="s">
        <v>392</v>
      </c>
      <c r="G184" s="179" t="s">
        <v>392</v>
      </c>
      <c r="H184" s="180">
        <v>45877</v>
      </c>
      <c r="I184" s="180"/>
      <c r="J184" s="181">
        <v>45879</v>
      </c>
      <c r="K184" s="182" t="s">
        <v>146</v>
      </c>
    </row>
    <row r="185" spans="2:11" s="57" customFormat="1" ht="25.2" customHeight="1">
      <c r="B185" s="691"/>
      <c r="C185" s="691"/>
      <c r="D185" s="183" t="s">
        <v>176</v>
      </c>
      <c r="E185" s="178" t="s">
        <v>1044</v>
      </c>
      <c r="F185" s="179" t="s">
        <v>539</v>
      </c>
      <c r="G185" s="179" t="s">
        <v>539</v>
      </c>
      <c r="H185" s="180">
        <v>45884</v>
      </c>
      <c r="I185" s="180"/>
      <c r="J185" s="181">
        <v>45886</v>
      </c>
      <c r="K185" s="182" t="s">
        <v>146</v>
      </c>
    </row>
    <row r="186" spans="2:11" s="57" customFormat="1" ht="25.2" customHeight="1">
      <c r="B186" s="691"/>
      <c r="C186" s="691"/>
      <c r="D186" s="183" t="s">
        <v>176</v>
      </c>
      <c r="E186" s="178" t="s">
        <v>1045</v>
      </c>
      <c r="F186" s="179" t="s">
        <v>550</v>
      </c>
      <c r="G186" s="179" t="s">
        <v>550</v>
      </c>
      <c r="H186" s="180">
        <v>45891</v>
      </c>
      <c r="I186" s="180"/>
      <c r="J186" s="181">
        <v>45893</v>
      </c>
      <c r="K186" s="182" t="s">
        <v>146</v>
      </c>
    </row>
    <row r="187" spans="2:11" s="57" customFormat="1" ht="25.2" customHeight="1">
      <c r="B187" s="692"/>
      <c r="C187" s="692"/>
      <c r="D187" s="183" t="s">
        <v>176</v>
      </c>
      <c r="E187" s="178" t="s">
        <v>553</v>
      </c>
      <c r="F187" s="179" t="s">
        <v>568</v>
      </c>
      <c r="G187" s="179" t="s">
        <v>568</v>
      </c>
      <c r="H187" s="180">
        <v>45898</v>
      </c>
      <c r="I187" s="180"/>
      <c r="J187" s="181">
        <v>45900</v>
      </c>
      <c r="K187" s="182" t="s">
        <v>146</v>
      </c>
    </row>
    <row r="188" spans="2:11" s="57" customFormat="1" ht="20.25" customHeight="1">
      <c r="B188" s="675" t="s">
        <v>167</v>
      </c>
      <c r="C188" s="676"/>
      <c r="D188" s="695" t="s">
        <v>1046</v>
      </c>
      <c r="E188" s="678"/>
      <c r="F188" s="678"/>
      <c r="G188" s="678"/>
      <c r="H188" s="678"/>
      <c r="I188" s="678"/>
      <c r="J188" s="678"/>
      <c r="K188" s="679"/>
    </row>
    <row r="189" spans="2:11" s="57" customFormat="1" ht="20.25" customHeight="1">
      <c r="B189" s="676"/>
      <c r="C189" s="676"/>
      <c r="D189" s="680"/>
      <c r="E189" s="681"/>
      <c r="F189" s="681"/>
      <c r="G189" s="681"/>
      <c r="H189" s="681"/>
      <c r="I189" s="681"/>
      <c r="J189" s="681"/>
      <c r="K189" s="682"/>
    </row>
    <row r="190" spans="2:11" s="57" customFormat="1" ht="20.25" customHeight="1">
      <c r="B190" s="344"/>
      <c r="C190" s="344"/>
      <c r="D190" s="345"/>
      <c r="E190" s="345"/>
      <c r="F190" s="345"/>
      <c r="G190" s="345"/>
      <c r="H190" s="345"/>
      <c r="I190" s="345"/>
      <c r="J190" s="345"/>
      <c r="K190" s="345"/>
    </row>
    <row r="191" spans="2:11" s="57" customFormat="1" ht="20.25" customHeight="1">
      <c r="B191" s="683" t="s">
        <v>341</v>
      </c>
      <c r="C191" s="683"/>
      <c r="D191" s="683"/>
      <c r="E191" s="683"/>
      <c r="F191" s="683"/>
      <c r="G191" s="683"/>
      <c r="H191" s="683"/>
      <c r="I191" s="683"/>
      <c r="J191" s="683"/>
      <c r="K191" s="683"/>
    </row>
    <row r="192" spans="2:11" s="57" customFormat="1" ht="20.25" customHeight="1">
      <c r="B192" s="684" t="s">
        <v>850</v>
      </c>
      <c r="C192" s="684"/>
      <c r="D192" s="684"/>
      <c r="E192" s="684"/>
      <c r="F192" s="684"/>
      <c r="G192" s="684"/>
      <c r="H192" s="684"/>
      <c r="I192" s="685"/>
      <c r="J192" s="685"/>
      <c r="K192" s="684"/>
    </row>
    <row r="193" spans="2:11" s="57" customFormat="1" ht="55.2" customHeight="1">
      <c r="B193" s="686" t="s">
        <v>943</v>
      </c>
      <c r="C193" s="686"/>
      <c r="D193" s="687" t="s">
        <v>1047</v>
      </c>
      <c r="E193" s="688"/>
      <c r="F193" s="688"/>
      <c r="G193" s="688"/>
      <c r="H193" s="688"/>
      <c r="I193" s="688"/>
      <c r="J193" s="688"/>
      <c r="K193" s="688"/>
    </row>
    <row r="194" spans="2:11" s="57" customFormat="1" ht="55.2" customHeight="1">
      <c r="B194" s="686"/>
      <c r="C194" s="686"/>
      <c r="D194" s="688"/>
      <c r="E194" s="688"/>
      <c r="F194" s="688"/>
      <c r="G194" s="688"/>
      <c r="H194" s="688"/>
      <c r="I194" s="688"/>
      <c r="J194" s="688"/>
      <c r="K194" s="688"/>
    </row>
    <row r="195" spans="2:11" s="57" customFormat="1" ht="20.25" customHeight="1">
      <c r="B195" s="689" t="s">
        <v>945</v>
      </c>
      <c r="C195" s="689"/>
      <c r="D195" s="68" t="s">
        <v>946</v>
      </c>
      <c r="E195" s="371" t="s">
        <v>947</v>
      </c>
      <c r="F195" s="371" t="s">
        <v>169</v>
      </c>
      <c r="G195" s="371" t="s">
        <v>854</v>
      </c>
      <c r="H195" s="62" t="s">
        <v>948</v>
      </c>
      <c r="I195" s="68"/>
      <c r="J195" s="62" t="s">
        <v>1042</v>
      </c>
      <c r="K195" s="371" t="s">
        <v>857</v>
      </c>
    </row>
    <row r="196" spans="2:11" s="57" customFormat="1" ht="25.2" customHeight="1">
      <c r="B196" s="690" t="s">
        <v>1048</v>
      </c>
      <c r="C196" s="691"/>
      <c r="D196" s="84" t="s">
        <v>444</v>
      </c>
      <c r="E196" s="196" t="s">
        <v>1049</v>
      </c>
      <c r="F196" s="197" t="s">
        <v>388</v>
      </c>
      <c r="G196" s="197" t="s">
        <v>388</v>
      </c>
      <c r="H196" s="198">
        <v>46239</v>
      </c>
      <c r="J196" s="199">
        <v>46240</v>
      </c>
      <c r="K196" s="200" t="s">
        <v>177</v>
      </c>
    </row>
    <row r="197" spans="2:11" s="57" customFormat="1" ht="25.2" customHeight="1">
      <c r="B197" s="691"/>
      <c r="C197" s="691"/>
      <c r="D197" s="84" t="s">
        <v>444</v>
      </c>
      <c r="E197" s="196" t="s">
        <v>1050</v>
      </c>
      <c r="F197" s="197" t="s">
        <v>526</v>
      </c>
      <c r="G197" s="197" t="s">
        <v>526</v>
      </c>
      <c r="H197" s="198">
        <v>46241</v>
      </c>
      <c r="J197" s="199">
        <v>46242</v>
      </c>
      <c r="K197" s="200" t="s">
        <v>177</v>
      </c>
    </row>
    <row r="198" spans="2:11" s="57" customFormat="1" ht="25.2" customHeight="1">
      <c r="B198" s="691"/>
      <c r="C198" s="691"/>
      <c r="D198" s="84" t="s">
        <v>444</v>
      </c>
      <c r="E198" s="196" t="s">
        <v>1051</v>
      </c>
      <c r="F198" s="197" t="s">
        <v>532</v>
      </c>
      <c r="G198" s="197" t="s">
        <v>532</v>
      </c>
      <c r="H198" s="198">
        <v>46246</v>
      </c>
      <c r="J198" s="199">
        <v>46247</v>
      </c>
      <c r="K198" s="200" t="s">
        <v>177</v>
      </c>
    </row>
    <row r="199" spans="2:11" s="57" customFormat="1" ht="25.2" customHeight="1">
      <c r="B199" s="692"/>
      <c r="C199" s="692"/>
      <c r="D199" s="84" t="s">
        <v>444</v>
      </c>
      <c r="E199" s="196" t="s">
        <v>1052</v>
      </c>
      <c r="F199" s="197" t="s">
        <v>537</v>
      </c>
      <c r="G199" s="197" t="s">
        <v>537</v>
      </c>
      <c r="H199" s="198">
        <v>46248</v>
      </c>
      <c r="J199" s="199">
        <v>46249</v>
      </c>
      <c r="K199" s="200" t="s">
        <v>177</v>
      </c>
    </row>
    <row r="200" spans="2:11" s="57" customFormat="1" ht="40.200000000000003" customHeight="1">
      <c r="B200" s="675" t="s">
        <v>940</v>
      </c>
      <c r="C200" s="676"/>
      <c r="D200" s="677" t="s">
        <v>1053</v>
      </c>
      <c r="E200" s="678"/>
      <c r="F200" s="678"/>
      <c r="G200" s="678"/>
      <c r="H200" s="678"/>
      <c r="I200" s="678"/>
      <c r="J200" s="678"/>
      <c r="K200" s="679"/>
    </row>
    <row r="201" spans="2:11" s="57" customFormat="1" ht="40.200000000000003" customHeight="1">
      <c r="B201" s="676"/>
      <c r="C201" s="676"/>
      <c r="D201" s="680"/>
      <c r="E201" s="681"/>
      <c r="F201" s="681"/>
      <c r="G201" s="681"/>
      <c r="H201" s="681"/>
      <c r="I201" s="681"/>
      <c r="J201" s="681"/>
      <c r="K201" s="682"/>
    </row>
    <row r="202" spans="2:11" s="57" customFormat="1" ht="20.25" customHeight="1">
      <c r="B202" s="344"/>
      <c r="C202" s="344"/>
      <c r="D202" s="345"/>
      <c r="E202" s="345"/>
      <c r="F202" s="345"/>
      <c r="G202" s="345"/>
      <c r="H202" s="345"/>
      <c r="I202" s="345"/>
      <c r="J202" s="345"/>
      <c r="K202" s="345"/>
    </row>
    <row r="203" spans="2:11" s="57" customFormat="1">
      <c r="J203" s="58"/>
    </row>
    <row r="204" spans="2:11" s="57" customFormat="1">
      <c r="J204" s="58"/>
    </row>
    <row r="205" spans="2:11" s="57" customFormat="1">
      <c r="J205" s="58"/>
    </row>
    <row r="206" spans="2:11" s="57" customFormat="1">
      <c r="J206" s="58"/>
    </row>
    <row r="207" spans="2:11" s="57" customFormat="1">
      <c r="J207" s="58"/>
    </row>
    <row r="208" spans="2:11" s="57" customFormat="1">
      <c r="J208" s="58"/>
    </row>
    <row r="209" spans="10:10" s="57" customFormat="1">
      <c r="J209" s="58"/>
    </row>
    <row r="210" spans="10:10" s="57" customFormat="1">
      <c r="J210" s="58"/>
    </row>
    <row r="211" spans="10:10" s="57" customFormat="1">
      <c r="J211" s="58"/>
    </row>
    <row r="212" spans="10:10" s="57" customFormat="1">
      <c r="J212" s="58"/>
    </row>
    <row r="213" spans="10:10" s="57" customFormat="1">
      <c r="J213" s="58"/>
    </row>
    <row r="214" spans="10:10" s="57" customFormat="1">
      <c r="J214" s="58"/>
    </row>
    <row r="215" spans="10:10" s="57" customFormat="1">
      <c r="J215" s="58"/>
    </row>
    <row r="216" spans="10:10" s="57" customFormat="1">
      <c r="J216" s="58"/>
    </row>
    <row r="217" spans="10:10" s="57" customFormat="1">
      <c r="J217" s="58"/>
    </row>
    <row r="218" spans="10:10" s="57" customFormat="1">
      <c r="J218" s="58"/>
    </row>
    <row r="219" spans="10:10" s="57" customFormat="1">
      <c r="J219" s="58"/>
    </row>
    <row r="220" spans="10:10" s="57" customFormat="1">
      <c r="J220" s="58"/>
    </row>
    <row r="221" spans="10:10" s="57" customFormat="1">
      <c r="J221" s="58"/>
    </row>
    <row r="222" spans="10:10" s="57" customFormat="1">
      <c r="J222" s="58"/>
    </row>
    <row r="223" spans="10:10" s="57" customFormat="1">
      <c r="J223" s="58"/>
    </row>
    <row r="224" spans="10:10" s="57" customFormat="1">
      <c r="J224" s="58"/>
    </row>
    <row r="225" spans="10:10" s="57" customFormat="1">
      <c r="J225" s="58"/>
    </row>
    <row r="226" spans="10:10" s="57" customFormat="1">
      <c r="J226" s="58"/>
    </row>
    <row r="227" spans="10:10" s="57" customFormat="1">
      <c r="J227" s="58"/>
    </row>
    <row r="228" spans="10:10" s="57" customFormat="1">
      <c r="J228" s="58"/>
    </row>
    <row r="229" spans="10:10" s="57" customFormat="1">
      <c r="J229" s="58"/>
    </row>
    <row r="230" spans="10:10" s="57" customFormat="1">
      <c r="J230" s="58"/>
    </row>
    <row r="231" spans="10:10" s="57" customFormat="1">
      <c r="J231" s="58"/>
    </row>
    <row r="232" spans="10:10" s="57" customFormat="1">
      <c r="J232" s="58"/>
    </row>
    <row r="233" spans="10:10" s="57" customFormat="1">
      <c r="J233" s="58"/>
    </row>
    <row r="234" spans="10:10" s="57" customFormat="1">
      <c r="J234" s="58"/>
    </row>
    <row r="235" spans="10:10" s="57" customFormat="1">
      <c r="J235" s="58"/>
    </row>
    <row r="236" spans="10:10" s="57" customFormat="1">
      <c r="J236" s="58"/>
    </row>
    <row r="237" spans="10:10" s="57" customFormat="1">
      <c r="J237" s="58"/>
    </row>
    <row r="238" spans="10:10" s="57" customFormat="1">
      <c r="J238" s="58"/>
    </row>
    <row r="239" spans="10:10" s="57" customFormat="1">
      <c r="J239" s="58"/>
    </row>
    <row r="240" spans="10:10" s="57" customFormat="1">
      <c r="J240" s="58"/>
    </row>
    <row r="241" spans="10:10" s="57" customFormat="1">
      <c r="J241" s="58"/>
    </row>
    <row r="242" spans="10:10" s="57" customFormat="1">
      <c r="J242" s="58"/>
    </row>
    <row r="243" spans="10:10" s="57" customFormat="1">
      <c r="J243" s="58"/>
    </row>
    <row r="244" spans="10:10" s="57" customFormat="1">
      <c r="J244" s="58"/>
    </row>
    <row r="245" spans="10:10" s="57" customFormat="1">
      <c r="J245" s="58"/>
    </row>
    <row r="246" spans="10:10" s="57" customFormat="1">
      <c r="J246" s="58"/>
    </row>
    <row r="247" spans="10:10" s="57" customFormat="1">
      <c r="J247" s="58"/>
    </row>
    <row r="248" spans="10:10" s="57" customFormat="1">
      <c r="J248" s="58"/>
    </row>
    <row r="249" spans="10:10" s="57" customFormat="1">
      <c r="J249" s="58"/>
    </row>
    <row r="250" spans="10:10" s="57" customFormat="1">
      <c r="J250" s="58"/>
    </row>
    <row r="251" spans="10:10" s="57" customFormat="1">
      <c r="J251" s="58"/>
    </row>
    <row r="252" spans="10:10" s="57" customFormat="1">
      <c r="J252" s="58"/>
    </row>
    <row r="253" spans="10:10" s="57" customFormat="1">
      <c r="J253" s="58"/>
    </row>
    <row r="254" spans="10:10" s="57" customFormat="1">
      <c r="J254" s="58"/>
    </row>
    <row r="255" spans="10:10" s="57" customFormat="1">
      <c r="J255" s="58"/>
    </row>
    <row r="256" spans="10:10" s="57" customFormat="1">
      <c r="J256" s="58"/>
    </row>
    <row r="257" spans="10:10" s="57" customFormat="1">
      <c r="J257" s="58"/>
    </row>
    <row r="258" spans="10:10" s="57" customFormat="1">
      <c r="J258" s="58"/>
    </row>
    <row r="259" spans="10:10" s="57" customFormat="1">
      <c r="J259" s="58"/>
    </row>
    <row r="260" spans="10:10" s="57" customFormat="1">
      <c r="J260" s="58"/>
    </row>
    <row r="261" spans="10:10" s="57" customFormat="1">
      <c r="J261" s="58"/>
    </row>
    <row r="262" spans="10:10" s="57" customFormat="1">
      <c r="J262" s="58"/>
    </row>
    <row r="263" spans="10:10" s="57" customFormat="1">
      <c r="J263" s="58"/>
    </row>
    <row r="264" spans="10:10" s="57" customFormat="1">
      <c r="J264" s="58"/>
    </row>
    <row r="265" spans="10:10" s="57" customFormat="1">
      <c r="J265" s="58"/>
    </row>
    <row r="266" spans="10:10" s="57" customFormat="1">
      <c r="J266" s="58"/>
    </row>
  </sheetData>
  <mergeCells count="130">
    <mergeCell ref="B6:K6"/>
    <mergeCell ref="B7:K7"/>
    <mergeCell ref="B8:K8"/>
    <mergeCell ref="B9:C14"/>
    <mergeCell ref="D9:K14"/>
    <mergeCell ref="B16:K16"/>
    <mergeCell ref="D28:K29"/>
    <mergeCell ref="I30:J30"/>
    <mergeCell ref="I31:J31"/>
    <mergeCell ref="B32:C33"/>
    <mergeCell ref="D32:K33"/>
    <mergeCell ref="B35:K35"/>
    <mergeCell ref="B17:K17"/>
    <mergeCell ref="B18:C18"/>
    <mergeCell ref="D18:K18"/>
    <mergeCell ref="B19:C19"/>
    <mergeCell ref="B20:C27"/>
    <mergeCell ref="I20:J20"/>
    <mergeCell ref="I21:J21"/>
    <mergeCell ref="B46:K46"/>
    <mergeCell ref="B47:K47"/>
    <mergeCell ref="B48:C49"/>
    <mergeCell ref="D48:K49"/>
    <mergeCell ref="B50:C50"/>
    <mergeCell ref="B51:C54"/>
    <mergeCell ref="B36:K36"/>
    <mergeCell ref="B37:C38"/>
    <mergeCell ref="D37:K38"/>
    <mergeCell ref="B39:C39"/>
    <mergeCell ref="B40:C42"/>
    <mergeCell ref="B43:C44"/>
    <mergeCell ref="D43:K44"/>
    <mergeCell ref="B62:C62"/>
    <mergeCell ref="B63:C66"/>
    <mergeCell ref="B67:C68"/>
    <mergeCell ref="D67:K68"/>
    <mergeCell ref="B70:K70"/>
    <mergeCell ref="B71:K71"/>
    <mergeCell ref="B55:C56"/>
    <mergeCell ref="D55:K56"/>
    <mergeCell ref="B58:K58"/>
    <mergeCell ref="B59:K59"/>
    <mergeCell ref="B60:C61"/>
    <mergeCell ref="D60:K61"/>
    <mergeCell ref="B86:K86"/>
    <mergeCell ref="B87:K87"/>
    <mergeCell ref="B88:C90"/>
    <mergeCell ref="D88:K90"/>
    <mergeCell ref="B91:C91"/>
    <mergeCell ref="B92:C94"/>
    <mergeCell ref="B72:C74"/>
    <mergeCell ref="D72:K74"/>
    <mergeCell ref="B75:C75"/>
    <mergeCell ref="B76:C82"/>
    <mergeCell ref="B83:C84"/>
    <mergeCell ref="D83:K84"/>
    <mergeCell ref="B102:C102"/>
    <mergeCell ref="B103:C106"/>
    <mergeCell ref="B107:C108"/>
    <mergeCell ref="D107:K108"/>
    <mergeCell ref="B110:K110"/>
    <mergeCell ref="B111:K111"/>
    <mergeCell ref="B95:C96"/>
    <mergeCell ref="D95:K96"/>
    <mergeCell ref="B98:K98"/>
    <mergeCell ref="B99:K99"/>
    <mergeCell ref="B100:C101"/>
    <mergeCell ref="D100:K101"/>
    <mergeCell ref="B121:K121"/>
    <mergeCell ref="B122:K122"/>
    <mergeCell ref="B123:C124"/>
    <mergeCell ref="D123:K124"/>
    <mergeCell ref="B125:C125"/>
    <mergeCell ref="B126:C129"/>
    <mergeCell ref="B112:C113"/>
    <mergeCell ref="D112:K113"/>
    <mergeCell ref="B114:C114"/>
    <mergeCell ref="B115:C117"/>
    <mergeCell ref="B118:C119"/>
    <mergeCell ref="D118:K119"/>
    <mergeCell ref="B137:C137"/>
    <mergeCell ref="B138:C140"/>
    <mergeCell ref="B141:C142"/>
    <mergeCell ref="D141:K142"/>
    <mergeCell ref="B144:K144"/>
    <mergeCell ref="B145:K145"/>
    <mergeCell ref="B130:C131"/>
    <mergeCell ref="D130:K131"/>
    <mergeCell ref="B133:K133"/>
    <mergeCell ref="B134:K134"/>
    <mergeCell ref="B135:C136"/>
    <mergeCell ref="D135:K136"/>
    <mergeCell ref="B155:K155"/>
    <mergeCell ref="B156:K156"/>
    <mergeCell ref="B157:C158"/>
    <mergeCell ref="D157:K158"/>
    <mergeCell ref="B159:C159"/>
    <mergeCell ref="B160:C163"/>
    <mergeCell ref="B146:C147"/>
    <mergeCell ref="D146:K147"/>
    <mergeCell ref="B148:C148"/>
    <mergeCell ref="B149:C151"/>
    <mergeCell ref="B152:C153"/>
    <mergeCell ref="D152:K153"/>
    <mergeCell ref="B171:C171"/>
    <mergeCell ref="B172:C175"/>
    <mergeCell ref="B176:C177"/>
    <mergeCell ref="D176:K177"/>
    <mergeCell ref="B179:K179"/>
    <mergeCell ref="B180:K180"/>
    <mergeCell ref="B164:C165"/>
    <mergeCell ref="D164:K165"/>
    <mergeCell ref="B167:K167"/>
    <mergeCell ref="B168:K168"/>
    <mergeCell ref="B169:C170"/>
    <mergeCell ref="D169:K170"/>
    <mergeCell ref="B200:C201"/>
    <mergeCell ref="D200:K201"/>
    <mergeCell ref="B191:K191"/>
    <mergeCell ref="B192:K192"/>
    <mergeCell ref="B193:C194"/>
    <mergeCell ref="D193:K194"/>
    <mergeCell ref="B195:C195"/>
    <mergeCell ref="B196:C199"/>
    <mergeCell ref="B181:C182"/>
    <mergeCell ref="D181:K182"/>
    <mergeCell ref="B183:C183"/>
    <mergeCell ref="B184:C187"/>
    <mergeCell ref="B188:C189"/>
    <mergeCell ref="D188:K189"/>
  </mergeCells>
  <phoneticPr fontId="190" type="noConversion"/>
  <conditionalFormatting sqref="H197:I197 H199:I199">
    <cfRule type="timePeriod" dxfId="2053" priority="2054" timePeriod="lastWeek">
      <formula>AND(TODAY()-ROUNDDOWN(H197,0)&gt;=(WEEKDAY(TODAY())),TODAY()-ROUNDDOWN(H197,0)&lt;(WEEKDAY(TODAY())+7))</formula>
    </cfRule>
  </conditionalFormatting>
  <conditionalFormatting sqref="F197 H197:K197 H199:K199 F199">
    <cfRule type="timePeriod" dxfId="2052" priority="2053" timePeriod="lastWeek">
      <formula>AND(TODAY()-ROUNDDOWN(F197,0)&gt;=(WEEKDAY(TODAY())),TODAY()-ROUNDDOWN(F197,0)&lt;(WEEKDAY(TODAY())+7))</formula>
    </cfRule>
  </conditionalFormatting>
  <conditionalFormatting sqref="G197">
    <cfRule type="timePeriod" dxfId="2051" priority="2052" timePeriod="lastWeek">
      <formula>AND(TODAY()-ROUNDDOWN(G197,0)&gt;=(WEEKDAY(TODAY())),TODAY()-ROUNDDOWN(G197,0)&lt;(WEEKDAY(TODAY())+7))</formula>
    </cfRule>
  </conditionalFormatting>
  <conditionalFormatting sqref="G197">
    <cfRule type="timePeriod" dxfId="2050" priority="2047" timePeriod="lastWeek">
      <formula>AND(TODAY()-ROUNDDOWN(G197,0)&gt;=(WEEKDAY(TODAY())),TODAY()-ROUNDDOWN(G197,0)&lt;(WEEKDAY(TODAY())+7))</formula>
    </cfRule>
  </conditionalFormatting>
  <conditionalFormatting sqref="H197:J197 H199:J199">
    <cfRule type="timePeriod" dxfId="2049" priority="2051" timePeriod="lastWeek">
      <formula>AND(TODAY()-ROUNDDOWN(H197,0)&gt;=(WEEKDAY(TODAY())),TODAY()-ROUNDDOWN(H197,0)&lt;(WEEKDAY(TODAY())+7))</formula>
    </cfRule>
  </conditionalFormatting>
  <conditionalFormatting sqref="K199">
    <cfRule type="timePeriod" dxfId="2048" priority="2050" timePeriod="lastWeek">
      <formula>AND(TODAY()-ROUNDDOWN(K199,0)&gt;=(WEEKDAY(TODAY())),TODAY()-ROUNDDOWN(K199,0)&lt;(WEEKDAY(TODAY())+7))</formula>
    </cfRule>
  </conditionalFormatting>
  <conditionalFormatting sqref="F199">
    <cfRule type="timePeriod" dxfId="2047" priority="2049" timePeriod="lastWeek">
      <formula>AND(TODAY()-ROUNDDOWN(F199,0)&gt;=(WEEKDAY(TODAY())),TODAY()-ROUNDDOWN(F199,0)&lt;(WEEKDAY(TODAY())+7))</formula>
    </cfRule>
  </conditionalFormatting>
  <conditionalFormatting sqref="F197 H197:I197">
    <cfRule type="timePeriod" dxfId="2046" priority="2048" timePeriod="lastWeek">
      <formula>AND(TODAY()-ROUNDDOWN(F197,0)&gt;=(WEEKDAY(TODAY())),TODAY()-ROUNDDOWN(F197,0)&lt;(WEEKDAY(TODAY())+7))</formula>
    </cfRule>
  </conditionalFormatting>
  <conditionalFormatting sqref="F199">
    <cfRule type="timePeriod" dxfId="2045" priority="2046" timePeriod="lastWeek">
      <formula>AND(TODAY()-ROUNDDOWN(F199,0)&gt;=(WEEKDAY(TODAY())),TODAY()-ROUNDDOWN(F199,0)&lt;(WEEKDAY(TODAY())+7))</formula>
    </cfRule>
  </conditionalFormatting>
  <conditionalFormatting sqref="F197">
    <cfRule type="timePeriod" dxfId="2044" priority="2045" timePeriod="lastWeek">
      <formula>AND(TODAY()-ROUNDDOWN(F197,0)&gt;=(WEEKDAY(TODAY())),TODAY()-ROUNDDOWN(F197,0)&lt;(WEEKDAY(TODAY())+7))</formula>
    </cfRule>
  </conditionalFormatting>
  <conditionalFormatting sqref="G197">
    <cfRule type="timePeriod" dxfId="2043" priority="2044" timePeriod="lastWeek">
      <formula>AND(TODAY()-ROUNDDOWN(G197,0)&gt;=(WEEKDAY(TODAY())),TODAY()-ROUNDDOWN(G197,0)&lt;(WEEKDAY(TODAY())+7))</formula>
    </cfRule>
  </conditionalFormatting>
  <conditionalFormatting sqref="J197:K197">
    <cfRule type="timePeriod" dxfId="2042" priority="2043" timePeriod="lastWeek">
      <formula>AND(TODAY()-ROUNDDOWN(J197,0)&gt;=(WEEKDAY(TODAY())),TODAY()-ROUNDDOWN(J197,0)&lt;(WEEKDAY(TODAY())+7))</formula>
    </cfRule>
  </conditionalFormatting>
  <conditionalFormatting sqref="J199:K199">
    <cfRule type="timePeriod" dxfId="2041" priority="2042" timePeriod="lastWeek">
      <formula>AND(TODAY()-ROUNDDOWN(J199,0)&gt;=(WEEKDAY(TODAY())),TODAY()-ROUNDDOWN(J199,0)&lt;(WEEKDAY(TODAY())+7))</formula>
    </cfRule>
  </conditionalFormatting>
  <conditionalFormatting sqref="F197 H197:I197">
    <cfRule type="timePeriod" dxfId="2040" priority="2041" timePeriod="lastWeek">
      <formula>AND(TODAY()-ROUNDDOWN(F197,0)&gt;=(WEEKDAY(TODAY())),TODAY()-ROUNDDOWN(F197,0)&lt;(WEEKDAY(TODAY())+7))</formula>
    </cfRule>
  </conditionalFormatting>
  <conditionalFormatting sqref="G197">
    <cfRule type="timePeriod" dxfId="2039" priority="2040" timePeriod="lastWeek">
      <formula>AND(TODAY()-ROUNDDOWN(G197,0)&gt;=(WEEKDAY(TODAY())),TODAY()-ROUNDDOWN(G197,0)&lt;(WEEKDAY(TODAY())+7))</formula>
    </cfRule>
  </conditionalFormatting>
  <conditionalFormatting sqref="F199">
    <cfRule type="timePeriod" dxfId="2038" priority="2039" timePeriod="lastWeek">
      <formula>AND(TODAY()-ROUNDDOWN(F199,0)&gt;=(WEEKDAY(TODAY())),TODAY()-ROUNDDOWN(F199,0)&lt;(WEEKDAY(TODAY())+7))</formula>
    </cfRule>
  </conditionalFormatting>
  <conditionalFormatting sqref="F197">
    <cfRule type="timePeriod" dxfId="2037" priority="2038" timePeriod="lastWeek">
      <formula>AND(TODAY()-ROUNDDOWN(F197,0)&gt;=(WEEKDAY(TODAY())),TODAY()-ROUNDDOWN(F197,0)&lt;(WEEKDAY(TODAY())+7))</formula>
    </cfRule>
  </conditionalFormatting>
  <conditionalFormatting sqref="G197">
    <cfRule type="timePeriod" dxfId="2036" priority="2037" timePeriod="lastWeek">
      <formula>AND(TODAY()-ROUNDDOWN(G197,0)&gt;=(WEEKDAY(TODAY())),TODAY()-ROUNDDOWN(G197,0)&lt;(WEEKDAY(TODAY())+7))</formula>
    </cfRule>
  </conditionalFormatting>
  <conditionalFormatting sqref="J197:K197">
    <cfRule type="timePeriod" dxfId="2035" priority="2036" timePeriod="lastWeek">
      <formula>AND(TODAY()-ROUNDDOWN(J197,0)&gt;=(WEEKDAY(TODAY())),TODAY()-ROUNDDOWN(J197,0)&lt;(WEEKDAY(TODAY())+7))</formula>
    </cfRule>
  </conditionalFormatting>
  <conditionalFormatting sqref="J199:K199">
    <cfRule type="timePeriod" dxfId="2034" priority="2035" timePeriod="lastWeek">
      <formula>AND(TODAY()-ROUNDDOWN(J199,0)&gt;=(WEEKDAY(TODAY())),TODAY()-ROUNDDOWN(J199,0)&lt;(WEEKDAY(TODAY())+7))</formula>
    </cfRule>
  </conditionalFormatting>
  <conditionalFormatting sqref="F199">
    <cfRule type="timePeriod" dxfId="2033" priority="2034" timePeriod="lastWeek">
      <formula>AND(TODAY()-ROUNDDOWN(F199,0)&gt;=(WEEKDAY(TODAY())),TODAY()-ROUNDDOWN(F199,0)&lt;(WEEKDAY(TODAY())+7))</formula>
    </cfRule>
  </conditionalFormatting>
  <conditionalFormatting sqref="K197">
    <cfRule type="timePeriod" dxfId="2032" priority="2033" timePeriod="lastWeek">
      <formula>AND(TODAY()-ROUNDDOWN(K197,0)&gt;=(WEEKDAY(TODAY())),TODAY()-ROUNDDOWN(K197,0)&lt;(WEEKDAY(TODAY())+7))</formula>
    </cfRule>
  </conditionalFormatting>
  <conditionalFormatting sqref="F197">
    <cfRule type="timePeriod" dxfId="2031" priority="2032" timePeriod="lastWeek">
      <formula>AND(TODAY()-ROUNDDOWN(F197,0)&gt;=(WEEKDAY(TODAY())),TODAY()-ROUNDDOWN(F197,0)&lt;(WEEKDAY(TODAY())+7))</formula>
    </cfRule>
  </conditionalFormatting>
  <conditionalFormatting sqref="J199:K199">
    <cfRule type="timePeriod" dxfId="2030" priority="2031" timePeriod="lastWeek">
      <formula>AND(TODAY()-ROUNDDOWN(J199,0)&gt;=(WEEKDAY(TODAY())),TODAY()-ROUNDDOWN(J199,0)&lt;(WEEKDAY(TODAY())+7))</formula>
    </cfRule>
  </conditionalFormatting>
  <conditionalFormatting sqref="G197">
    <cfRule type="timePeriod" dxfId="2029" priority="2030" timePeriod="lastWeek">
      <formula>AND(TODAY()-ROUNDDOWN(G197,0)&gt;=(WEEKDAY(TODAY())),TODAY()-ROUNDDOWN(G197,0)&lt;(WEEKDAY(TODAY())+7))</formula>
    </cfRule>
  </conditionalFormatting>
  <conditionalFormatting sqref="G197">
    <cfRule type="timePeriod" dxfId="2028" priority="2029" timePeriod="lastWeek">
      <formula>AND(TODAY()-ROUNDDOWN(G197,0)&gt;=(WEEKDAY(TODAY())),TODAY()-ROUNDDOWN(G197,0)&lt;(WEEKDAY(TODAY())+7))</formula>
    </cfRule>
  </conditionalFormatting>
  <conditionalFormatting sqref="F197 H197:I197">
    <cfRule type="timePeriod" dxfId="2027" priority="2028" timePeriod="lastWeek">
      <formula>AND(TODAY()-ROUNDDOWN(F197,0)&gt;=(WEEKDAY(TODAY())),TODAY()-ROUNDDOWN(F197,0)&lt;(WEEKDAY(TODAY())+7))</formula>
    </cfRule>
  </conditionalFormatting>
  <conditionalFormatting sqref="G197">
    <cfRule type="timePeriod" dxfId="2026" priority="2027" timePeriod="lastWeek">
      <formula>AND(TODAY()-ROUNDDOWN(G197,0)&gt;=(WEEKDAY(TODAY())),TODAY()-ROUNDDOWN(G197,0)&lt;(WEEKDAY(TODAY())+7))</formula>
    </cfRule>
  </conditionalFormatting>
  <conditionalFormatting sqref="F199">
    <cfRule type="timePeriod" dxfId="2025" priority="2026" timePeriod="lastWeek">
      <formula>AND(TODAY()-ROUNDDOWN(F199,0)&gt;=(WEEKDAY(TODAY())),TODAY()-ROUNDDOWN(F199,0)&lt;(WEEKDAY(TODAY())+7))</formula>
    </cfRule>
  </conditionalFormatting>
  <conditionalFormatting sqref="F197">
    <cfRule type="timePeriod" dxfId="2024" priority="2025" timePeriod="lastWeek">
      <formula>AND(TODAY()-ROUNDDOWN(F197,0)&gt;=(WEEKDAY(TODAY())),TODAY()-ROUNDDOWN(F197,0)&lt;(WEEKDAY(TODAY())+7))</formula>
    </cfRule>
  </conditionalFormatting>
  <conditionalFormatting sqref="G197">
    <cfRule type="timePeriod" dxfId="2023" priority="2024" timePeriod="lastWeek">
      <formula>AND(TODAY()-ROUNDDOWN(G197,0)&gt;=(WEEKDAY(TODAY())),TODAY()-ROUNDDOWN(G197,0)&lt;(WEEKDAY(TODAY())+7))</formula>
    </cfRule>
  </conditionalFormatting>
  <conditionalFormatting sqref="J197:K197">
    <cfRule type="timePeriod" dxfId="2022" priority="2023" timePeriod="lastWeek">
      <formula>AND(TODAY()-ROUNDDOWN(J197,0)&gt;=(WEEKDAY(TODAY())),TODAY()-ROUNDDOWN(J197,0)&lt;(WEEKDAY(TODAY())+7))</formula>
    </cfRule>
  </conditionalFormatting>
  <conditionalFormatting sqref="J199:K199">
    <cfRule type="timePeriod" dxfId="2021" priority="2022" timePeriod="lastWeek">
      <formula>AND(TODAY()-ROUNDDOWN(J199,0)&gt;=(WEEKDAY(TODAY())),TODAY()-ROUNDDOWN(J199,0)&lt;(WEEKDAY(TODAY())+7))</formula>
    </cfRule>
  </conditionalFormatting>
  <conditionalFormatting sqref="F199">
    <cfRule type="timePeriod" dxfId="2020" priority="2021" timePeriod="lastWeek">
      <formula>AND(TODAY()-ROUNDDOWN(F199,0)&gt;=(WEEKDAY(TODAY())),TODAY()-ROUNDDOWN(F199,0)&lt;(WEEKDAY(TODAY())+7))</formula>
    </cfRule>
  </conditionalFormatting>
  <conditionalFormatting sqref="K197">
    <cfRule type="timePeriod" dxfId="2019" priority="2020" timePeriod="lastWeek">
      <formula>AND(TODAY()-ROUNDDOWN(K197,0)&gt;=(WEEKDAY(TODAY())),TODAY()-ROUNDDOWN(K197,0)&lt;(WEEKDAY(TODAY())+7))</formula>
    </cfRule>
  </conditionalFormatting>
  <conditionalFormatting sqref="F197">
    <cfRule type="timePeriod" dxfId="2018" priority="2019" timePeriod="lastWeek">
      <formula>AND(TODAY()-ROUNDDOWN(F197,0)&gt;=(WEEKDAY(TODAY())),TODAY()-ROUNDDOWN(F197,0)&lt;(WEEKDAY(TODAY())+7))</formula>
    </cfRule>
  </conditionalFormatting>
  <conditionalFormatting sqref="J199:K199">
    <cfRule type="timePeriod" dxfId="2017" priority="2018" timePeriod="lastWeek">
      <formula>AND(TODAY()-ROUNDDOWN(J199,0)&gt;=(WEEKDAY(TODAY())),TODAY()-ROUNDDOWN(J199,0)&lt;(WEEKDAY(TODAY())+7))</formula>
    </cfRule>
  </conditionalFormatting>
  <conditionalFormatting sqref="G197">
    <cfRule type="timePeriod" dxfId="2016" priority="2017" timePeriod="lastWeek">
      <formula>AND(TODAY()-ROUNDDOWN(G197,0)&gt;=(WEEKDAY(TODAY())),TODAY()-ROUNDDOWN(G197,0)&lt;(WEEKDAY(TODAY())+7))</formula>
    </cfRule>
  </conditionalFormatting>
  <conditionalFormatting sqref="G197">
    <cfRule type="timePeriod" dxfId="2015" priority="2016" timePeriod="lastWeek">
      <formula>AND(TODAY()-ROUNDDOWN(G197,0)&gt;=(WEEKDAY(TODAY())),TODAY()-ROUNDDOWN(G197,0)&lt;(WEEKDAY(TODAY())+7))</formula>
    </cfRule>
  </conditionalFormatting>
  <conditionalFormatting sqref="F199">
    <cfRule type="timePeriod" dxfId="2014" priority="2015" timePeriod="lastWeek">
      <formula>AND(TODAY()-ROUNDDOWN(F199,0)&gt;=(WEEKDAY(TODAY())),TODAY()-ROUNDDOWN(F199,0)&lt;(WEEKDAY(TODAY())+7))</formula>
    </cfRule>
  </conditionalFormatting>
  <conditionalFormatting sqref="K197">
    <cfRule type="timePeriod" dxfId="2013" priority="2014" timePeriod="lastWeek">
      <formula>AND(TODAY()-ROUNDDOWN(K197,0)&gt;=(WEEKDAY(TODAY())),TODAY()-ROUNDDOWN(K197,0)&lt;(WEEKDAY(TODAY())+7))</formula>
    </cfRule>
  </conditionalFormatting>
  <conditionalFormatting sqref="F197">
    <cfRule type="timePeriod" dxfId="2012" priority="2013" timePeriod="lastWeek">
      <formula>AND(TODAY()-ROUNDDOWN(F197,0)&gt;=(WEEKDAY(TODAY())),TODAY()-ROUNDDOWN(F197,0)&lt;(WEEKDAY(TODAY())+7))</formula>
    </cfRule>
  </conditionalFormatting>
  <conditionalFormatting sqref="J199:K199">
    <cfRule type="timePeriod" dxfId="2011" priority="2012" timePeriod="lastWeek">
      <formula>AND(TODAY()-ROUNDDOWN(J199,0)&gt;=(WEEKDAY(TODAY())),TODAY()-ROUNDDOWN(J199,0)&lt;(WEEKDAY(TODAY())+7))</formula>
    </cfRule>
  </conditionalFormatting>
  <conditionalFormatting sqref="G197">
    <cfRule type="timePeriod" dxfId="2010" priority="2011" timePeriod="lastWeek">
      <formula>AND(TODAY()-ROUNDDOWN(G197,0)&gt;=(WEEKDAY(TODAY())),TODAY()-ROUNDDOWN(G197,0)&lt;(WEEKDAY(TODAY())+7))</formula>
    </cfRule>
  </conditionalFormatting>
  <conditionalFormatting sqref="G197">
    <cfRule type="timePeriod" dxfId="2009" priority="2010" timePeriod="lastWeek">
      <formula>AND(TODAY()-ROUNDDOWN(G197,0)&gt;=(WEEKDAY(TODAY())),TODAY()-ROUNDDOWN(G197,0)&lt;(WEEKDAY(TODAY())+7))</formula>
    </cfRule>
  </conditionalFormatting>
  <conditionalFormatting sqref="F197">
    <cfRule type="timePeriod" dxfId="2008" priority="2009" timePeriod="lastWeek">
      <formula>AND(TODAY()-ROUNDDOWN(F197,0)&gt;=(WEEKDAY(TODAY())),TODAY()-ROUNDDOWN(F197,0)&lt;(WEEKDAY(TODAY())+7))</formula>
    </cfRule>
  </conditionalFormatting>
  <conditionalFormatting sqref="J197:K197">
    <cfRule type="timePeriod" dxfId="2007" priority="2008" timePeriod="lastWeek">
      <formula>AND(TODAY()-ROUNDDOWN(J197,0)&gt;=(WEEKDAY(TODAY())),TODAY()-ROUNDDOWN(J197,0)&lt;(WEEKDAY(TODAY())+7))</formula>
    </cfRule>
  </conditionalFormatting>
  <conditionalFormatting sqref="G197">
    <cfRule type="timePeriod" dxfId="2006" priority="2007" timePeriod="lastWeek">
      <formula>AND(TODAY()-ROUNDDOWN(G197,0)&gt;=(WEEKDAY(TODAY())),TODAY()-ROUNDDOWN(G197,0)&lt;(WEEKDAY(TODAY())+7))</formula>
    </cfRule>
  </conditionalFormatting>
  <conditionalFormatting sqref="F197 H197:I197">
    <cfRule type="timePeriod" dxfId="2005" priority="2006" timePeriod="lastWeek">
      <formula>AND(TODAY()-ROUNDDOWN(F197,0)&gt;=(WEEKDAY(TODAY())),TODAY()-ROUNDDOWN(F197,0)&lt;(WEEKDAY(TODAY())+7))</formula>
    </cfRule>
  </conditionalFormatting>
  <conditionalFormatting sqref="G197">
    <cfRule type="timePeriod" dxfId="2004" priority="2005" timePeriod="lastWeek">
      <formula>AND(TODAY()-ROUNDDOWN(G197,0)&gt;=(WEEKDAY(TODAY())),TODAY()-ROUNDDOWN(G197,0)&lt;(WEEKDAY(TODAY())+7))</formula>
    </cfRule>
  </conditionalFormatting>
  <conditionalFormatting sqref="F199">
    <cfRule type="timePeriod" dxfId="2003" priority="2004" timePeriod="lastWeek">
      <formula>AND(TODAY()-ROUNDDOWN(F199,0)&gt;=(WEEKDAY(TODAY())),TODAY()-ROUNDDOWN(F199,0)&lt;(WEEKDAY(TODAY())+7))</formula>
    </cfRule>
  </conditionalFormatting>
  <conditionalFormatting sqref="F197">
    <cfRule type="timePeriod" dxfId="2002" priority="2003" timePeriod="lastWeek">
      <formula>AND(TODAY()-ROUNDDOWN(F197,0)&gt;=(WEEKDAY(TODAY())),TODAY()-ROUNDDOWN(F197,0)&lt;(WEEKDAY(TODAY())+7))</formula>
    </cfRule>
  </conditionalFormatting>
  <conditionalFormatting sqref="G197">
    <cfRule type="timePeriod" dxfId="2001" priority="2002" timePeriod="lastWeek">
      <formula>AND(TODAY()-ROUNDDOWN(G197,0)&gt;=(WEEKDAY(TODAY())),TODAY()-ROUNDDOWN(G197,0)&lt;(WEEKDAY(TODAY())+7))</formula>
    </cfRule>
  </conditionalFormatting>
  <conditionalFormatting sqref="J197:K197">
    <cfRule type="timePeriod" dxfId="2000" priority="2001" timePeriod="lastWeek">
      <formula>AND(TODAY()-ROUNDDOWN(J197,0)&gt;=(WEEKDAY(TODAY())),TODAY()-ROUNDDOWN(J197,0)&lt;(WEEKDAY(TODAY())+7))</formula>
    </cfRule>
  </conditionalFormatting>
  <conditionalFormatting sqref="J199:K199">
    <cfRule type="timePeriod" dxfId="1999" priority="2000" timePeriod="lastWeek">
      <formula>AND(TODAY()-ROUNDDOWN(J199,0)&gt;=(WEEKDAY(TODAY())),TODAY()-ROUNDDOWN(J199,0)&lt;(WEEKDAY(TODAY())+7))</formula>
    </cfRule>
  </conditionalFormatting>
  <conditionalFormatting sqref="F199">
    <cfRule type="timePeriod" dxfId="1998" priority="1999" timePeriod="lastWeek">
      <formula>AND(TODAY()-ROUNDDOWN(F199,0)&gt;=(WEEKDAY(TODAY())),TODAY()-ROUNDDOWN(F199,0)&lt;(WEEKDAY(TODAY())+7))</formula>
    </cfRule>
  </conditionalFormatting>
  <conditionalFormatting sqref="K197">
    <cfRule type="timePeriod" dxfId="1997" priority="1998" timePeriod="lastWeek">
      <formula>AND(TODAY()-ROUNDDOWN(K197,0)&gt;=(WEEKDAY(TODAY())),TODAY()-ROUNDDOWN(K197,0)&lt;(WEEKDAY(TODAY())+7))</formula>
    </cfRule>
  </conditionalFormatting>
  <conditionalFormatting sqref="F197">
    <cfRule type="timePeriod" dxfId="1996" priority="1997" timePeriod="lastWeek">
      <formula>AND(TODAY()-ROUNDDOWN(F197,0)&gt;=(WEEKDAY(TODAY())),TODAY()-ROUNDDOWN(F197,0)&lt;(WEEKDAY(TODAY())+7))</formula>
    </cfRule>
  </conditionalFormatting>
  <conditionalFormatting sqref="J199:K199">
    <cfRule type="timePeriod" dxfId="1995" priority="1996" timePeriod="lastWeek">
      <formula>AND(TODAY()-ROUNDDOWN(J199,0)&gt;=(WEEKDAY(TODAY())),TODAY()-ROUNDDOWN(J199,0)&lt;(WEEKDAY(TODAY())+7))</formula>
    </cfRule>
  </conditionalFormatting>
  <conditionalFormatting sqref="G197">
    <cfRule type="timePeriod" dxfId="1994" priority="1995" timePeriod="lastWeek">
      <formula>AND(TODAY()-ROUNDDOWN(G197,0)&gt;=(WEEKDAY(TODAY())),TODAY()-ROUNDDOWN(G197,0)&lt;(WEEKDAY(TODAY())+7))</formula>
    </cfRule>
  </conditionalFormatting>
  <conditionalFormatting sqref="G197">
    <cfRule type="timePeriod" dxfId="1993" priority="1994" timePeriod="lastWeek">
      <formula>AND(TODAY()-ROUNDDOWN(G197,0)&gt;=(WEEKDAY(TODAY())),TODAY()-ROUNDDOWN(G197,0)&lt;(WEEKDAY(TODAY())+7))</formula>
    </cfRule>
  </conditionalFormatting>
  <conditionalFormatting sqref="F199">
    <cfRule type="timePeriod" dxfId="1992" priority="1993" timePeriod="lastWeek">
      <formula>AND(TODAY()-ROUNDDOWN(F199,0)&gt;=(WEEKDAY(TODAY())),TODAY()-ROUNDDOWN(F199,0)&lt;(WEEKDAY(TODAY())+7))</formula>
    </cfRule>
  </conditionalFormatting>
  <conditionalFormatting sqref="K197">
    <cfRule type="timePeriod" dxfId="1991" priority="1992" timePeriod="lastWeek">
      <formula>AND(TODAY()-ROUNDDOWN(K197,0)&gt;=(WEEKDAY(TODAY())),TODAY()-ROUNDDOWN(K197,0)&lt;(WEEKDAY(TODAY())+7))</formula>
    </cfRule>
  </conditionalFormatting>
  <conditionalFormatting sqref="F197">
    <cfRule type="timePeriod" dxfId="1990" priority="1991" timePeriod="lastWeek">
      <formula>AND(TODAY()-ROUNDDOWN(F197,0)&gt;=(WEEKDAY(TODAY())),TODAY()-ROUNDDOWN(F197,0)&lt;(WEEKDAY(TODAY())+7))</formula>
    </cfRule>
  </conditionalFormatting>
  <conditionalFormatting sqref="J199:K199">
    <cfRule type="timePeriod" dxfId="1989" priority="1990" timePeriod="lastWeek">
      <formula>AND(TODAY()-ROUNDDOWN(J199,0)&gt;=(WEEKDAY(TODAY())),TODAY()-ROUNDDOWN(J199,0)&lt;(WEEKDAY(TODAY())+7))</formula>
    </cfRule>
  </conditionalFormatting>
  <conditionalFormatting sqref="G197">
    <cfRule type="timePeriod" dxfId="1988" priority="1989" timePeriod="lastWeek">
      <formula>AND(TODAY()-ROUNDDOWN(G197,0)&gt;=(WEEKDAY(TODAY())),TODAY()-ROUNDDOWN(G197,0)&lt;(WEEKDAY(TODAY())+7))</formula>
    </cfRule>
  </conditionalFormatting>
  <conditionalFormatting sqref="G197">
    <cfRule type="timePeriod" dxfId="1987" priority="1988" timePeriod="lastWeek">
      <formula>AND(TODAY()-ROUNDDOWN(G197,0)&gt;=(WEEKDAY(TODAY())),TODAY()-ROUNDDOWN(G197,0)&lt;(WEEKDAY(TODAY())+7))</formula>
    </cfRule>
  </conditionalFormatting>
  <conditionalFormatting sqref="F197">
    <cfRule type="timePeriod" dxfId="1986" priority="1987" timePeriod="lastWeek">
      <formula>AND(TODAY()-ROUNDDOWN(F197,0)&gt;=(WEEKDAY(TODAY())),TODAY()-ROUNDDOWN(F197,0)&lt;(WEEKDAY(TODAY())+7))</formula>
    </cfRule>
  </conditionalFormatting>
  <conditionalFormatting sqref="J197:K197">
    <cfRule type="timePeriod" dxfId="1985" priority="1986" timePeriod="lastWeek">
      <formula>AND(TODAY()-ROUNDDOWN(J197,0)&gt;=(WEEKDAY(TODAY())),TODAY()-ROUNDDOWN(J197,0)&lt;(WEEKDAY(TODAY())+7))</formula>
    </cfRule>
  </conditionalFormatting>
  <conditionalFormatting sqref="G197">
    <cfRule type="timePeriod" dxfId="1984" priority="1985" timePeriod="lastWeek">
      <formula>AND(TODAY()-ROUNDDOWN(G197,0)&gt;=(WEEKDAY(TODAY())),TODAY()-ROUNDDOWN(G197,0)&lt;(WEEKDAY(TODAY())+7))</formula>
    </cfRule>
  </conditionalFormatting>
  <conditionalFormatting sqref="J197:K197">
    <cfRule type="timePeriod" dxfId="1983" priority="1977" timePeriod="lastWeek">
      <formula>AND(TODAY()-ROUNDDOWN(J197,0)&gt;=(WEEKDAY(TODAY())),TODAY()-ROUNDDOWN(J197,0)&lt;(WEEKDAY(TODAY())+7))</formula>
    </cfRule>
  </conditionalFormatting>
  <conditionalFormatting sqref="F199">
    <cfRule type="timePeriod" dxfId="1982" priority="1984" timePeriod="lastWeek">
      <formula>AND(TODAY()-ROUNDDOWN(F199,0)&gt;=(WEEKDAY(TODAY())),TODAY()-ROUNDDOWN(F199,0)&lt;(WEEKDAY(TODAY())+7))</formula>
    </cfRule>
  </conditionalFormatting>
  <conditionalFormatting sqref="K197">
    <cfRule type="timePeriod" dxfId="1981" priority="1983" timePeriod="lastWeek">
      <formula>AND(TODAY()-ROUNDDOWN(K197,0)&gt;=(WEEKDAY(TODAY())),TODAY()-ROUNDDOWN(K197,0)&lt;(WEEKDAY(TODAY())+7))</formula>
    </cfRule>
  </conditionalFormatting>
  <conditionalFormatting sqref="F197">
    <cfRule type="timePeriod" dxfId="1980" priority="1982" timePeriod="lastWeek">
      <formula>AND(TODAY()-ROUNDDOWN(F197,0)&gt;=(WEEKDAY(TODAY())),TODAY()-ROUNDDOWN(F197,0)&lt;(WEEKDAY(TODAY())+7))</formula>
    </cfRule>
  </conditionalFormatting>
  <conditionalFormatting sqref="J199:K199">
    <cfRule type="timePeriod" dxfId="1979" priority="1981" timePeriod="lastWeek">
      <formula>AND(TODAY()-ROUNDDOWN(J199,0)&gt;=(WEEKDAY(TODAY())),TODAY()-ROUNDDOWN(J199,0)&lt;(WEEKDAY(TODAY())+7))</formula>
    </cfRule>
  </conditionalFormatting>
  <conditionalFormatting sqref="G197">
    <cfRule type="timePeriod" dxfId="1978" priority="1980" timePeriod="lastWeek">
      <formula>AND(TODAY()-ROUNDDOWN(G197,0)&gt;=(WEEKDAY(TODAY())),TODAY()-ROUNDDOWN(G197,0)&lt;(WEEKDAY(TODAY())+7))</formula>
    </cfRule>
  </conditionalFormatting>
  <conditionalFormatting sqref="G197">
    <cfRule type="timePeriod" dxfId="1977" priority="1979" timePeriod="lastWeek">
      <formula>AND(TODAY()-ROUNDDOWN(G197,0)&gt;=(WEEKDAY(TODAY())),TODAY()-ROUNDDOWN(G197,0)&lt;(WEEKDAY(TODAY())+7))</formula>
    </cfRule>
  </conditionalFormatting>
  <conditionalFormatting sqref="F197">
    <cfRule type="timePeriod" dxfId="1976" priority="1978" timePeriod="lastWeek">
      <formula>AND(TODAY()-ROUNDDOWN(F197,0)&gt;=(WEEKDAY(TODAY())),TODAY()-ROUNDDOWN(F197,0)&lt;(WEEKDAY(TODAY())+7))</formula>
    </cfRule>
  </conditionalFormatting>
  <conditionalFormatting sqref="G197">
    <cfRule type="timePeriod" dxfId="1975" priority="1976" timePeriod="lastWeek">
      <formula>AND(TODAY()-ROUNDDOWN(G197,0)&gt;=(WEEKDAY(TODAY())),TODAY()-ROUNDDOWN(G197,0)&lt;(WEEKDAY(TODAY())+7))</formula>
    </cfRule>
  </conditionalFormatting>
  <conditionalFormatting sqref="F197">
    <cfRule type="timePeriod" dxfId="1974" priority="1975" timePeriod="lastWeek">
      <formula>AND(TODAY()-ROUNDDOWN(F197,0)&gt;=(WEEKDAY(TODAY())),TODAY()-ROUNDDOWN(F197,0)&lt;(WEEKDAY(TODAY())+7))</formula>
    </cfRule>
  </conditionalFormatting>
  <conditionalFormatting sqref="J197:K197">
    <cfRule type="timePeriod" dxfId="1973" priority="1974" timePeriod="lastWeek">
      <formula>AND(TODAY()-ROUNDDOWN(J197,0)&gt;=(WEEKDAY(TODAY())),TODAY()-ROUNDDOWN(J197,0)&lt;(WEEKDAY(TODAY())+7))</formula>
    </cfRule>
  </conditionalFormatting>
  <conditionalFormatting sqref="G197">
    <cfRule type="timePeriod" dxfId="1972" priority="1973" timePeriod="lastWeek">
      <formula>AND(TODAY()-ROUNDDOWN(G197,0)&gt;=(WEEKDAY(TODAY())),TODAY()-ROUNDDOWN(G197,0)&lt;(WEEKDAY(TODAY())+7))</formula>
    </cfRule>
  </conditionalFormatting>
  <conditionalFormatting sqref="F197">
    <cfRule type="timePeriod" dxfId="1971" priority="1972" timePeriod="lastWeek">
      <formula>AND(TODAY()-ROUNDDOWN(F197,0)&gt;=(WEEKDAY(TODAY())),TODAY()-ROUNDDOWN(F197,0)&lt;(WEEKDAY(TODAY())+7))</formula>
    </cfRule>
  </conditionalFormatting>
  <conditionalFormatting sqref="J197:K197">
    <cfRule type="timePeriod" dxfId="1970" priority="1971" timePeriod="lastWeek">
      <formula>AND(TODAY()-ROUNDDOWN(J197,0)&gt;=(WEEKDAY(TODAY())),TODAY()-ROUNDDOWN(J197,0)&lt;(WEEKDAY(TODAY())+7))</formula>
    </cfRule>
  </conditionalFormatting>
  <conditionalFormatting sqref="G197">
    <cfRule type="timePeriod" dxfId="1969" priority="1970" timePeriod="lastWeek">
      <formula>AND(TODAY()-ROUNDDOWN(G197,0)&gt;=(WEEKDAY(TODAY())),TODAY()-ROUNDDOWN(G197,0)&lt;(WEEKDAY(TODAY())+7))</formula>
    </cfRule>
  </conditionalFormatting>
  <conditionalFormatting sqref="F197 H197:I197">
    <cfRule type="timePeriod" dxfId="1968" priority="1969" timePeriod="lastWeek">
      <formula>AND(TODAY()-ROUNDDOWN(F197,0)&gt;=(WEEKDAY(TODAY())),TODAY()-ROUNDDOWN(F197,0)&lt;(WEEKDAY(TODAY())+7))</formula>
    </cfRule>
  </conditionalFormatting>
  <conditionalFormatting sqref="G197">
    <cfRule type="timePeriod" dxfId="1967" priority="1968" timePeriod="lastWeek">
      <formula>AND(TODAY()-ROUNDDOWN(G197,0)&gt;=(WEEKDAY(TODAY())),TODAY()-ROUNDDOWN(G197,0)&lt;(WEEKDAY(TODAY())+7))</formula>
    </cfRule>
  </conditionalFormatting>
  <conditionalFormatting sqref="F199">
    <cfRule type="timePeriod" dxfId="1966" priority="1967" timePeriod="lastWeek">
      <formula>AND(TODAY()-ROUNDDOWN(F199,0)&gt;=(WEEKDAY(TODAY())),TODAY()-ROUNDDOWN(F199,0)&lt;(WEEKDAY(TODAY())+7))</formula>
    </cfRule>
  </conditionalFormatting>
  <conditionalFormatting sqref="F197">
    <cfRule type="timePeriod" dxfId="1965" priority="1966" timePeriod="lastWeek">
      <formula>AND(TODAY()-ROUNDDOWN(F197,0)&gt;=(WEEKDAY(TODAY())),TODAY()-ROUNDDOWN(F197,0)&lt;(WEEKDAY(TODAY())+7))</formula>
    </cfRule>
  </conditionalFormatting>
  <conditionalFormatting sqref="G197">
    <cfRule type="timePeriod" dxfId="1964" priority="1965" timePeriod="lastWeek">
      <formula>AND(TODAY()-ROUNDDOWN(G197,0)&gt;=(WEEKDAY(TODAY())),TODAY()-ROUNDDOWN(G197,0)&lt;(WEEKDAY(TODAY())+7))</formula>
    </cfRule>
  </conditionalFormatting>
  <conditionalFormatting sqref="J197:K197">
    <cfRule type="timePeriod" dxfId="1963" priority="1964" timePeriod="lastWeek">
      <formula>AND(TODAY()-ROUNDDOWN(J197,0)&gt;=(WEEKDAY(TODAY())),TODAY()-ROUNDDOWN(J197,0)&lt;(WEEKDAY(TODAY())+7))</formula>
    </cfRule>
  </conditionalFormatting>
  <conditionalFormatting sqref="J199:K199">
    <cfRule type="timePeriod" dxfId="1962" priority="1963" timePeriod="lastWeek">
      <formula>AND(TODAY()-ROUNDDOWN(J199,0)&gt;=(WEEKDAY(TODAY())),TODAY()-ROUNDDOWN(J199,0)&lt;(WEEKDAY(TODAY())+7))</formula>
    </cfRule>
  </conditionalFormatting>
  <conditionalFormatting sqref="F199">
    <cfRule type="timePeriod" dxfId="1961" priority="1962" timePeriod="lastWeek">
      <formula>AND(TODAY()-ROUNDDOWN(F199,0)&gt;=(WEEKDAY(TODAY())),TODAY()-ROUNDDOWN(F199,0)&lt;(WEEKDAY(TODAY())+7))</formula>
    </cfRule>
  </conditionalFormatting>
  <conditionalFormatting sqref="K197">
    <cfRule type="timePeriod" dxfId="1960" priority="1961" timePeriod="lastWeek">
      <formula>AND(TODAY()-ROUNDDOWN(K197,0)&gt;=(WEEKDAY(TODAY())),TODAY()-ROUNDDOWN(K197,0)&lt;(WEEKDAY(TODAY())+7))</formula>
    </cfRule>
  </conditionalFormatting>
  <conditionalFormatting sqref="F197">
    <cfRule type="timePeriod" dxfId="1959" priority="1960" timePeriod="lastWeek">
      <formula>AND(TODAY()-ROUNDDOWN(F197,0)&gt;=(WEEKDAY(TODAY())),TODAY()-ROUNDDOWN(F197,0)&lt;(WEEKDAY(TODAY())+7))</formula>
    </cfRule>
  </conditionalFormatting>
  <conditionalFormatting sqref="J199:K199">
    <cfRule type="timePeriod" dxfId="1958" priority="1959" timePeriod="lastWeek">
      <formula>AND(TODAY()-ROUNDDOWN(J199,0)&gt;=(WEEKDAY(TODAY())),TODAY()-ROUNDDOWN(J199,0)&lt;(WEEKDAY(TODAY())+7))</formula>
    </cfRule>
  </conditionalFormatting>
  <conditionalFormatting sqref="G197">
    <cfRule type="timePeriod" dxfId="1957" priority="1958" timePeriod="lastWeek">
      <formula>AND(TODAY()-ROUNDDOWN(G197,0)&gt;=(WEEKDAY(TODAY())),TODAY()-ROUNDDOWN(G197,0)&lt;(WEEKDAY(TODAY())+7))</formula>
    </cfRule>
  </conditionalFormatting>
  <conditionalFormatting sqref="G197">
    <cfRule type="timePeriod" dxfId="1956" priority="1957" timePeriod="lastWeek">
      <formula>AND(TODAY()-ROUNDDOWN(G197,0)&gt;=(WEEKDAY(TODAY())),TODAY()-ROUNDDOWN(G197,0)&lt;(WEEKDAY(TODAY())+7))</formula>
    </cfRule>
  </conditionalFormatting>
  <conditionalFormatting sqref="F199">
    <cfRule type="timePeriod" dxfId="1955" priority="1956" timePeriod="lastWeek">
      <formula>AND(TODAY()-ROUNDDOWN(F199,0)&gt;=(WEEKDAY(TODAY())),TODAY()-ROUNDDOWN(F199,0)&lt;(WEEKDAY(TODAY())+7))</formula>
    </cfRule>
  </conditionalFormatting>
  <conditionalFormatting sqref="K197">
    <cfRule type="timePeriod" dxfId="1954" priority="1955" timePeriod="lastWeek">
      <formula>AND(TODAY()-ROUNDDOWN(K197,0)&gt;=(WEEKDAY(TODAY())),TODAY()-ROUNDDOWN(K197,0)&lt;(WEEKDAY(TODAY())+7))</formula>
    </cfRule>
  </conditionalFormatting>
  <conditionalFormatting sqref="F197">
    <cfRule type="timePeriod" dxfId="1953" priority="1954" timePeriod="lastWeek">
      <formula>AND(TODAY()-ROUNDDOWN(F197,0)&gt;=(WEEKDAY(TODAY())),TODAY()-ROUNDDOWN(F197,0)&lt;(WEEKDAY(TODAY())+7))</formula>
    </cfRule>
  </conditionalFormatting>
  <conditionalFormatting sqref="J199:K199">
    <cfRule type="timePeriod" dxfId="1952" priority="1953" timePeriod="lastWeek">
      <formula>AND(TODAY()-ROUNDDOWN(J199,0)&gt;=(WEEKDAY(TODAY())),TODAY()-ROUNDDOWN(J199,0)&lt;(WEEKDAY(TODAY())+7))</formula>
    </cfRule>
  </conditionalFormatting>
  <conditionalFormatting sqref="G197">
    <cfRule type="timePeriod" dxfId="1951" priority="1952" timePeriod="lastWeek">
      <formula>AND(TODAY()-ROUNDDOWN(G197,0)&gt;=(WEEKDAY(TODAY())),TODAY()-ROUNDDOWN(G197,0)&lt;(WEEKDAY(TODAY())+7))</formula>
    </cfRule>
  </conditionalFormatting>
  <conditionalFormatting sqref="G197">
    <cfRule type="timePeriod" dxfId="1950" priority="1951" timePeriod="lastWeek">
      <formula>AND(TODAY()-ROUNDDOWN(G197,0)&gt;=(WEEKDAY(TODAY())),TODAY()-ROUNDDOWN(G197,0)&lt;(WEEKDAY(TODAY())+7))</formula>
    </cfRule>
  </conditionalFormatting>
  <conditionalFormatting sqref="F197">
    <cfRule type="timePeriod" dxfId="1949" priority="1950" timePeriod="lastWeek">
      <formula>AND(TODAY()-ROUNDDOWN(F197,0)&gt;=(WEEKDAY(TODAY())),TODAY()-ROUNDDOWN(F197,0)&lt;(WEEKDAY(TODAY())+7))</formula>
    </cfRule>
  </conditionalFormatting>
  <conditionalFormatting sqref="J197:K197">
    <cfRule type="timePeriod" dxfId="1948" priority="1949" timePeriod="lastWeek">
      <formula>AND(TODAY()-ROUNDDOWN(J197,0)&gt;=(WEEKDAY(TODAY())),TODAY()-ROUNDDOWN(J197,0)&lt;(WEEKDAY(TODAY())+7))</formula>
    </cfRule>
  </conditionalFormatting>
  <conditionalFormatting sqref="G197">
    <cfRule type="timePeriod" dxfId="1947" priority="1948" timePeriod="lastWeek">
      <formula>AND(TODAY()-ROUNDDOWN(G197,0)&gt;=(WEEKDAY(TODAY())),TODAY()-ROUNDDOWN(G197,0)&lt;(WEEKDAY(TODAY())+7))</formula>
    </cfRule>
  </conditionalFormatting>
  <conditionalFormatting sqref="J197:K197">
    <cfRule type="timePeriod" dxfId="1946" priority="1940" timePeriod="lastWeek">
      <formula>AND(TODAY()-ROUNDDOWN(J197,0)&gt;=(WEEKDAY(TODAY())),TODAY()-ROUNDDOWN(J197,0)&lt;(WEEKDAY(TODAY())+7))</formula>
    </cfRule>
  </conditionalFormatting>
  <conditionalFormatting sqref="F199">
    <cfRule type="timePeriod" dxfId="1945" priority="1947" timePeriod="lastWeek">
      <formula>AND(TODAY()-ROUNDDOWN(F199,0)&gt;=(WEEKDAY(TODAY())),TODAY()-ROUNDDOWN(F199,0)&lt;(WEEKDAY(TODAY())+7))</formula>
    </cfRule>
  </conditionalFormatting>
  <conditionalFormatting sqref="K197">
    <cfRule type="timePeriod" dxfId="1944" priority="1946" timePeriod="lastWeek">
      <formula>AND(TODAY()-ROUNDDOWN(K197,0)&gt;=(WEEKDAY(TODAY())),TODAY()-ROUNDDOWN(K197,0)&lt;(WEEKDAY(TODAY())+7))</formula>
    </cfRule>
  </conditionalFormatting>
  <conditionalFormatting sqref="F197">
    <cfRule type="timePeriod" dxfId="1943" priority="1945" timePeriod="lastWeek">
      <formula>AND(TODAY()-ROUNDDOWN(F197,0)&gt;=(WEEKDAY(TODAY())),TODAY()-ROUNDDOWN(F197,0)&lt;(WEEKDAY(TODAY())+7))</formula>
    </cfRule>
  </conditionalFormatting>
  <conditionalFormatting sqref="J199:K199">
    <cfRule type="timePeriod" dxfId="1942" priority="1944" timePeriod="lastWeek">
      <formula>AND(TODAY()-ROUNDDOWN(J199,0)&gt;=(WEEKDAY(TODAY())),TODAY()-ROUNDDOWN(J199,0)&lt;(WEEKDAY(TODAY())+7))</formula>
    </cfRule>
  </conditionalFormatting>
  <conditionalFormatting sqref="G197">
    <cfRule type="timePeriod" dxfId="1941" priority="1943" timePeriod="lastWeek">
      <formula>AND(TODAY()-ROUNDDOWN(G197,0)&gt;=(WEEKDAY(TODAY())),TODAY()-ROUNDDOWN(G197,0)&lt;(WEEKDAY(TODAY())+7))</formula>
    </cfRule>
  </conditionalFormatting>
  <conditionalFormatting sqref="G197">
    <cfRule type="timePeriod" dxfId="1940" priority="1942" timePeriod="lastWeek">
      <formula>AND(TODAY()-ROUNDDOWN(G197,0)&gt;=(WEEKDAY(TODAY())),TODAY()-ROUNDDOWN(G197,0)&lt;(WEEKDAY(TODAY())+7))</formula>
    </cfRule>
  </conditionalFormatting>
  <conditionalFormatting sqref="F197">
    <cfRule type="timePeriod" dxfId="1939" priority="1941" timePeriod="lastWeek">
      <formula>AND(TODAY()-ROUNDDOWN(F197,0)&gt;=(WEEKDAY(TODAY())),TODAY()-ROUNDDOWN(F197,0)&lt;(WEEKDAY(TODAY())+7))</formula>
    </cfRule>
  </conditionalFormatting>
  <conditionalFormatting sqref="G197">
    <cfRule type="timePeriod" dxfId="1938" priority="1939" timePeriod="lastWeek">
      <formula>AND(TODAY()-ROUNDDOWN(G197,0)&gt;=(WEEKDAY(TODAY())),TODAY()-ROUNDDOWN(G197,0)&lt;(WEEKDAY(TODAY())+7))</formula>
    </cfRule>
  </conditionalFormatting>
  <conditionalFormatting sqref="F197">
    <cfRule type="timePeriod" dxfId="1937" priority="1938" timePeriod="lastWeek">
      <formula>AND(TODAY()-ROUNDDOWN(F197,0)&gt;=(WEEKDAY(TODAY())),TODAY()-ROUNDDOWN(F197,0)&lt;(WEEKDAY(TODAY())+7))</formula>
    </cfRule>
  </conditionalFormatting>
  <conditionalFormatting sqref="J197:K197">
    <cfRule type="timePeriod" dxfId="1936" priority="1937" timePeriod="lastWeek">
      <formula>AND(TODAY()-ROUNDDOWN(J197,0)&gt;=(WEEKDAY(TODAY())),TODAY()-ROUNDDOWN(J197,0)&lt;(WEEKDAY(TODAY())+7))</formula>
    </cfRule>
  </conditionalFormatting>
  <conditionalFormatting sqref="G197">
    <cfRule type="timePeriod" dxfId="1935" priority="1936" timePeriod="lastWeek">
      <formula>AND(TODAY()-ROUNDDOWN(G197,0)&gt;=(WEEKDAY(TODAY())),TODAY()-ROUNDDOWN(G197,0)&lt;(WEEKDAY(TODAY())+7))</formula>
    </cfRule>
  </conditionalFormatting>
  <conditionalFormatting sqref="F197">
    <cfRule type="timePeriod" dxfId="1934" priority="1935" timePeriod="lastWeek">
      <formula>AND(TODAY()-ROUNDDOWN(F197,0)&gt;=(WEEKDAY(TODAY())),TODAY()-ROUNDDOWN(F197,0)&lt;(WEEKDAY(TODAY())+7))</formula>
    </cfRule>
  </conditionalFormatting>
  <conditionalFormatting sqref="J197:K197">
    <cfRule type="timePeriod" dxfId="1933" priority="1934" timePeriod="lastWeek">
      <formula>AND(TODAY()-ROUNDDOWN(J197,0)&gt;=(WEEKDAY(TODAY())),TODAY()-ROUNDDOWN(J197,0)&lt;(WEEKDAY(TODAY())+7))</formula>
    </cfRule>
  </conditionalFormatting>
  <conditionalFormatting sqref="G197">
    <cfRule type="timePeriod" dxfId="1932" priority="1933" timePeriod="lastWeek">
      <formula>AND(TODAY()-ROUNDDOWN(G197,0)&gt;=(WEEKDAY(TODAY())),TODAY()-ROUNDDOWN(G197,0)&lt;(WEEKDAY(TODAY())+7))</formula>
    </cfRule>
  </conditionalFormatting>
  <conditionalFormatting sqref="K197">
    <cfRule type="timePeriod" dxfId="1931" priority="1932" timePeriod="lastWeek">
      <formula>AND(TODAY()-ROUNDDOWN(K197,0)&gt;=(WEEKDAY(TODAY())),TODAY()-ROUNDDOWN(K197,0)&lt;(WEEKDAY(TODAY())+7))</formula>
    </cfRule>
  </conditionalFormatting>
  <conditionalFormatting sqref="F197">
    <cfRule type="timePeriod" dxfId="1930" priority="1931" timePeriod="lastWeek">
      <formula>AND(TODAY()-ROUNDDOWN(F197,0)&gt;=(WEEKDAY(TODAY())),TODAY()-ROUNDDOWN(F197,0)&lt;(WEEKDAY(TODAY())+7))</formula>
    </cfRule>
  </conditionalFormatting>
  <conditionalFormatting sqref="J199:K199">
    <cfRule type="timePeriod" dxfId="1929" priority="1930" timePeriod="lastWeek">
      <formula>AND(TODAY()-ROUNDDOWN(J199,0)&gt;=(WEEKDAY(TODAY())),TODAY()-ROUNDDOWN(J199,0)&lt;(WEEKDAY(TODAY())+7))</formula>
    </cfRule>
  </conditionalFormatting>
  <conditionalFormatting sqref="G197">
    <cfRule type="timePeriod" dxfId="1928" priority="1929" timePeriod="lastWeek">
      <formula>AND(TODAY()-ROUNDDOWN(G197,0)&gt;=(WEEKDAY(TODAY())),TODAY()-ROUNDDOWN(G197,0)&lt;(WEEKDAY(TODAY())+7))</formula>
    </cfRule>
  </conditionalFormatting>
  <conditionalFormatting sqref="G197">
    <cfRule type="timePeriod" dxfId="1927" priority="1928" timePeriod="lastWeek">
      <formula>AND(TODAY()-ROUNDDOWN(G197,0)&gt;=(WEEKDAY(TODAY())),TODAY()-ROUNDDOWN(G197,0)&lt;(WEEKDAY(TODAY())+7))</formula>
    </cfRule>
  </conditionalFormatting>
  <conditionalFormatting sqref="F197">
    <cfRule type="timePeriod" dxfId="1926" priority="1927" timePeriod="lastWeek">
      <formula>AND(TODAY()-ROUNDDOWN(F197,0)&gt;=(WEEKDAY(TODAY())),TODAY()-ROUNDDOWN(F197,0)&lt;(WEEKDAY(TODAY())+7))</formula>
    </cfRule>
  </conditionalFormatting>
  <conditionalFormatting sqref="J197:K197">
    <cfRule type="timePeriod" dxfId="1925" priority="1926" timePeriod="lastWeek">
      <formula>AND(TODAY()-ROUNDDOWN(J197,0)&gt;=(WEEKDAY(TODAY())),TODAY()-ROUNDDOWN(J197,0)&lt;(WEEKDAY(TODAY())+7))</formula>
    </cfRule>
  </conditionalFormatting>
  <conditionalFormatting sqref="G197">
    <cfRule type="timePeriod" dxfId="1924" priority="1925" timePeriod="lastWeek">
      <formula>AND(TODAY()-ROUNDDOWN(G197,0)&gt;=(WEEKDAY(TODAY())),TODAY()-ROUNDDOWN(G197,0)&lt;(WEEKDAY(TODAY())+7))</formula>
    </cfRule>
  </conditionalFormatting>
  <conditionalFormatting sqref="F197">
    <cfRule type="timePeriod" dxfId="1923" priority="1924" timePeriod="lastWeek">
      <formula>AND(TODAY()-ROUNDDOWN(F197,0)&gt;=(WEEKDAY(TODAY())),TODAY()-ROUNDDOWN(F197,0)&lt;(WEEKDAY(TODAY())+7))</formula>
    </cfRule>
  </conditionalFormatting>
  <conditionalFormatting sqref="J197:K197">
    <cfRule type="timePeriod" dxfId="1922" priority="1923" timePeriod="lastWeek">
      <formula>AND(TODAY()-ROUNDDOWN(J197,0)&gt;=(WEEKDAY(TODAY())),TODAY()-ROUNDDOWN(J197,0)&lt;(WEEKDAY(TODAY())+7))</formula>
    </cfRule>
  </conditionalFormatting>
  <conditionalFormatting sqref="G197">
    <cfRule type="timePeriod" dxfId="1921" priority="1922" timePeriod="lastWeek">
      <formula>AND(TODAY()-ROUNDDOWN(G197,0)&gt;=(WEEKDAY(TODAY())),TODAY()-ROUNDDOWN(G197,0)&lt;(WEEKDAY(TODAY())+7))</formula>
    </cfRule>
  </conditionalFormatting>
  <conditionalFormatting sqref="F197">
    <cfRule type="timePeriod" dxfId="1920" priority="1921" timePeriod="lastWeek">
      <formula>AND(TODAY()-ROUNDDOWN(F197,0)&gt;=(WEEKDAY(TODAY())),TODAY()-ROUNDDOWN(F197,0)&lt;(WEEKDAY(TODAY())+7))</formula>
    </cfRule>
  </conditionalFormatting>
  <conditionalFormatting sqref="J197:K197">
    <cfRule type="timePeriod" dxfId="1919" priority="1920" timePeriod="lastWeek">
      <formula>AND(TODAY()-ROUNDDOWN(J197,0)&gt;=(WEEKDAY(TODAY())),TODAY()-ROUNDDOWN(J197,0)&lt;(WEEKDAY(TODAY())+7))</formula>
    </cfRule>
  </conditionalFormatting>
  <conditionalFormatting sqref="G197">
    <cfRule type="timePeriod" dxfId="1918" priority="1919" timePeriod="lastWeek">
      <formula>AND(TODAY()-ROUNDDOWN(G197,0)&gt;=(WEEKDAY(TODAY())),TODAY()-ROUNDDOWN(G197,0)&lt;(WEEKDAY(TODAY())+7))</formula>
    </cfRule>
  </conditionalFormatting>
  <conditionalFormatting sqref="F197">
    <cfRule type="timePeriod" dxfId="1917" priority="1918" timePeriod="lastWeek">
      <formula>AND(TODAY()-ROUNDDOWN(F197,0)&gt;=(WEEKDAY(TODAY())),TODAY()-ROUNDDOWN(F197,0)&lt;(WEEKDAY(TODAY())+7))</formula>
    </cfRule>
  </conditionalFormatting>
  <conditionalFormatting sqref="J197:K197">
    <cfRule type="timePeriod" dxfId="1916" priority="1917" timePeriod="lastWeek">
      <formula>AND(TODAY()-ROUNDDOWN(J197,0)&gt;=(WEEKDAY(TODAY())),TODAY()-ROUNDDOWN(J197,0)&lt;(WEEKDAY(TODAY())+7))</formula>
    </cfRule>
  </conditionalFormatting>
  <conditionalFormatting sqref="G197">
    <cfRule type="timePeriod" dxfId="1915" priority="1916" timePeriod="lastWeek">
      <formula>AND(TODAY()-ROUNDDOWN(G197,0)&gt;=(WEEKDAY(TODAY())),TODAY()-ROUNDDOWN(G197,0)&lt;(WEEKDAY(TODAY())+7))</formula>
    </cfRule>
  </conditionalFormatting>
  <conditionalFormatting sqref="F197">
    <cfRule type="timePeriod" dxfId="1914" priority="1915" timePeriod="lastWeek">
      <formula>AND(TODAY()-ROUNDDOWN(F197,0)&gt;=(WEEKDAY(TODAY())),TODAY()-ROUNDDOWN(F197,0)&lt;(WEEKDAY(TODAY())+7))</formula>
    </cfRule>
  </conditionalFormatting>
  <conditionalFormatting sqref="J197:K197">
    <cfRule type="timePeriod" dxfId="1913" priority="1914" timePeriod="lastWeek">
      <formula>AND(TODAY()-ROUNDDOWN(J197,0)&gt;=(WEEKDAY(TODAY())),TODAY()-ROUNDDOWN(J197,0)&lt;(WEEKDAY(TODAY())+7))</formula>
    </cfRule>
  </conditionalFormatting>
  <conditionalFormatting sqref="G197">
    <cfRule type="timePeriod" dxfId="1912" priority="1913" timePeriod="lastWeek">
      <formula>AND(TODAY()-ROUNDDOWN(G197,0)&gt;=(WEEKDAY(TODAY())),TODAY()-ROUNDDOWN(G197,0)&lt;(WEEKDAY(TODAY())+7))</formula>
    </cfRule>
  </conditionalFormatting>
  <conditionalFormatting sqref="F197">
    <cfRule type="timePeriod" dxfId="1911" priority="1912" timePeriod="lastWeek">
      <formula>AND(TODAY()-ROUNDDOWN(F197,0)&gt;=(WEEKDAY(TODAY())),TODAY()-ROUNDDOWN(F197,0)&lt;(WEEKDAY(TODAY())+7))</formula>
    </cfRule>
  </conditionalFormatting>
  <conditionalFormatting sqref="J197:K197">
    <cfRule type="timePeriod" dxfId="1910" priority="1911" timePeriod="lastWeek">
      <formula>AND(TODAY()-ROUNDDOWN(J197,0)&gt;=(WEEKDAY(TODAY())),TODAY()-ROUNDDOWN(J197,0)&lt;(WEEKDAY(TODAY())+7))</formula>
    </cfRule>
  </conditionalFormatting>
  <conditionalFormatting sqref="G197">
    <cfRule type="timePeriod" dxfId="1909" priority="1910" timePeriod="lastWeek">
      <formula>AND(TODAY()-ROUNDDOWN(G197,0)&gt;=(WEEKDAY(TODAY())),TODAY()-ROUNDDOWN(G197,0)&lt;(WEEKDAY(TODAY())+7))</formula>
    </cfRule>
  </conditionalFormatting>
  <conditionalFormatting sqref="F199">
    <cfRule type="timePeriod" dxfId="1908" priority="1909" timePeriod="lastWeek">
      <formula>AND(TODAY()-ROUNDDOWN(F199,0)&gt;=(WEEKDAY(TODAY())),TODAY()-ROUNDDOWN(F199,0)&lt;(WEEKDAY(TODAY())+7))</formula>
    </cfRule>
  </conditionalFormatting>
  <conditionalFormatting sqref="F199">
    <cfRule type="timePeriod" dxfId="1907" priority="1908" timePeriod="lastWeek">
      <formula>AND(TODAY()-ROUNDDOWN(F199,0)&gt;=(WEEKDAY(TODAY())),TODAY()-ROUNDDOWN(F199,0)&lt;(WEEKDAY(TODAY())+7))</formula>
    </cfRule>
  </conditionalFormatting>
  <conditionalFormatting sqref="F199">
    <cfRule type="timePeriod" dxfId="1906" priority="1904" timePeriod="lastWeek">
      <formula>AND(TODAY()-ROUNDDOWN(F199,0)&gt;=(WEEKDAY(TODAY())),TODAY()-ROUNDDOWN(F199,0)&lt;(WEEKDAY(TODAY())+7))</formula>
    </cfRule>
  </conditionalFormatting>
  <conditionalFormatting sqref="F199">
    <cfRule type="timePeriod" dxfId="1905" priority="1907" timePeriod="lastWeek">
      <formula>AND(TODAY()-ROUNDDOWN(F199,0)&gt;=(WEEKDAY(TODAY())),TODAY()-ROUNDDOWN(F199,0)&lt;(WEEKDAY(TODAY())+7))</formula>
    </cfRule>
  </conditionalFormatting>
  <conditionalFormatting sqref="F199">
    <cfRule type="timePeriod" dxfId="1904" priority="1906" timePeriod="lastWeek">
      <formula>AND(TODAY()-ROUNDDOWN(F199,0)&gt;=(WEEKDAY(TODAY())),TODAY()-ROUNDDOWN(F199,0)&lt;(WEEKDAY(TODAY())+7))</formula>
    </cfRule>
  </conditionalFormatting>
  <conditionalFormatting sqref="F199">
    <cfRule type="timePeriod" dxfId="1903" priority="1905" timePeriod="lastWeek">
      <formula>AND(TODAY()-ROUNDDOWN(F199,0)&gt;=(WEEKDAY(TODAY())),TODAY()-ROUNDDOWN(F199,0)&lt;(WEEKDAY(TODAY())+7))</formula>
    </cfRule>
  </conditionalFormatting>
  <conditionalFormatting sqref="F199">
    <cfRule type="timePeriod" dxfId="1902" priority="1903" timePeriod="lastWeek">
      <formula>AND(TODAY()-ROUNDDOWN(F199,0)&gt;=(WEEKDAY(TODAY())),TODAY()-ROUNDDOWN(F199,0)&lt;(WEEKDAY(TODAY())+7))</formula>
    </cfRule>
  </conditionalFormatting>
  <conditionalFormatting sqref="F199">
    <cfRule type="timePeriod" dxfId="1901" priority="1902" timePeriod="lastWeek">
      <formula>AND(TODAY()-ROUNDDOWN(F199,0)&gt;=(WEEKDAY(TODAY())),TODAY()-ROUNDDOWN(F199,0)&lt;(WEEKDAY(TODAY())+7))</formula>
    </cfRule>
  </conditionalFormatting>
  <conditionalFormatting sqref="F197 H197:I197">
    <cfRule type="timePeriod" dxfId="1900" priority="1901" timePeriod="lastWeek">
      <formula>AND(TODAY()-ROUNDDOWN(F197,0)&gt;=(WEEKDAY(TODAY())),TODAY()-ROUNDDOWN(F197,0)&lt;(WEEKDAY(TODAY())+7))</formula>
    </cfRule>
  </conditionalFormatting>
  <conditionalFormatting sqref="G197">
    <cfRule type="timePeriod" dxfId="1899" priority="1900" timePeriod="lastWeek">
      <formula>AND(TODAY()-ROUNDDOWN(G197,0)&gt;=(WEEKDAY(TODAY())),TODAY()-ROUNDDOWN(G197,0)&lt;(WEEKDAY(TODAY())+7))</formula>
    </cfRule>
  </conditionalFormatting>
  <conditionalFormatting sqref="F199">
    <cfRule type="timePeriod" dxfId="1898" priority="1899" timePeriod="lastWeek">
      <formula>AND(TODAY()-ROUNDDOWN(F199,0)&gt;=(WEEKDAY(TODAY())),TODAY()-ROUNDDOWN(F199,0)&lt;(WEEKDAY(TODAY())+7))</formula>
    </cfRule>
  </conditionalFormatting>
  <conditionalFormatting sqref="F197">
    <cfRule type="timePeriod" dxfId="1897" priority="1898" timePeriod="lastWeek">
      <formula>AND(TODAY()-ROUNDDOWN(F197,0)&gt;=(WEEKDAY(TODAY())),TODAY()-ROUNDDOWN(F197,0)&lt;(WEEKDAY(TODAY())+7))</formula>
    </cfRule>
  </conditionalFormatting>
  <conditionalFormatting sqref="G197">
    <cfRule type="timePeriod" dxfId="1896" priority="1897" timePeriod="lastWeek">
      <formula>AND(TODAY()-ROUNDDOWN(G197,0)&gt;=(WEEKDAY(TODAY())),TODAY()-ROUNDDOWN(G197,0)&lt;(WEEKDAY(TODAY())+7))</formula>
    </cfRule>
  </conditionalFormatting>
  <conditionalFormatting sqref="J197:K197">
    <cfRule type="timePeriod" dxfId="1895" priority="1896" timePeriod="lastWeek">
      <formula>AND(TODAY()-ROUNDDOWN(J197,0)&gt;=(WEEKDAY(TODAY())),TODAY()-ROUNDDOWN(J197,0)&lt;(WEEKDAY(TODAY())+7))</formula>
    </cfRule>
  </conditionalFormatting>
  <conditionalFormatting sqref="J199:K199">
    <cfRule type="timePeriod" dxfId="1894" priority="1895" timePeriod="lastWeek">
      <formula>AND(TODAY()-ROUNDDOWN(J199,0)&gt;=(WEEKDAY(TODAY())),TODAY()-ROUNDDOWN(J199,0)&lt;(WEEKDAY(TODAY())+7))</formula>
    </cfRule>
  </conditionalFormatting>
  <conditionalFormatting sqref="F199">
    <cfRule type="timePeriod" dxfId="1893" priority="1894" timePeriod="lastWeek">
      <formula>AND(TODAY()-ROUNDDOWN(F199,0)&gt;=(WEEKDAY(TODAY())),TODAY()-ROUNDDOWN(F199,0)&lt;(WEEKDAY(TODAY())+7))</formula>
    </cfRule>
  </conditionalFormatting>
  <conditionalFormatting sqref="K197">
    <cfRule type="timePeriod" dxfId="1892" priority="1893" timePeriod="lastWeek">
      <formula>AND(TODAY()-ROUNDDOWN(K197,0)&gt;=(WEEKDAY(TODAY())),TODAY()-ROUNDDOWN(K197,0)&lt;(WEEKDAY(TODAY())+7))</formula>
    </cfRule>
  </conditionalFormatting>
  <conditionalFormatting sqref="F197">
    <cfRule type="timePeriod" dxfId="1891" priority="1892" timePeriod="lastWeek">
      <formula>AND(TODAY()-ROUNDDOWN(F197,0)&gt;=(WEEKDAY(TODAY())),TODAY()-ROUNDDOWN(F197,0)&lt;(WEEKDAY(TODAY())+7))</formula>
    </cfRule>
  </conditionalFormatting>
  <conditionalFormatting sqref="J199:K199">
    <cfRule type="timePeriod" dxfId="1890" priority="1891" timePeriod="lastWeek">
      <formula>AND(TODAY()-ROUNDDOWN(J199,0)&gt;=(WEEKDAY(TODAY())),TODAY()-ROUNDDOWN(J199,0)&lt;(WEEKDAY(TODAY())+7))</formula>
    </cfRule>
  </conditionalFormatting>
  <conditionalFormatting sqref="G197">
    <cfRule type="timePeriod" dxfId="1889" priority="1890" timePeriod="lastWeek">
      <formula>AND(TODAY()-ROUNDDOWN(G197,0)&gt;=(WEEKDAY(TODAY())),TODAY()-ROUNDDOWN(G197,0)&lt;(WEEKDAY(TODAY())+7))</formula>
    </cfRule>
  </conditionalFormatting>
  <conditionalFormatting sqref="G197">
    <cfRule type="timePeriod" dxfId="1888" priority="1889" timePeriod="lastWeek">
      <formula>AND(TODAY()-ROUNDDOWN(G197,0)&gt;=(WEEKDAY(TODAY())),TODAY()-ROUNDDOWN(G197,0)&lt;(WEEKDAY(TODAY())+7))</formula>
    </cfRule>
  </conditionalFormatting>
  <conditionalFormatting sqref="F199">
    <cfRule type="timePeriod" dxfId="1887" priority="1888" timePeriod="lastWeek">
      <formula>AND(TODAY()-ROUNDDOWN(F199,0)&gt;=(WEEKDAY(TODAY())),TODAY()-ROUNDDOWN(F199,0)&lt;(WEEKDAY(TODAY())+7))</formula>
    </cfRule>
  </conditionalFormatting>
  <conditionalFormatting sqref="K197">
    <cfRule type="timePeriod" dxfId="1886" priority="1887" timePeriod="lastWeek">
      <formula>AND(TODAY()-ROUNDDOWN(K197,0)&gt;=(WEEKDAY(TODAY())),TODAY()-ROUNDDOWN(K197,0)&lt;(WEEKDAY(TODAY())+7))</formula>
    </cfRule>
  </conditionalFormatting>
  <conditionalFormatting sqref="F197">
    <cfRule type="timePeriod" dxfId="1885" priority="1886" timePeriod="lastWeek">
      <formula>AND(TODAY()-ROUNDDOWN(F197,0)&gt;=(WEEKDAY(TODAY())),TODAY()-ROUNDDOWN(F197,0)&lt;(WEEKDAY(TODAY())+7))</formula>
    </cfRule>
  </conditionalFormatting>
  <conditionalFormatting sqref="J199:K199">
    <cfRule type="timePeriod" dxfId="1884" priority="1885" timePeriod="lastWeek">
      <formula>AND(TODAY()-ROUNDDOWN(J199,0)&gt;=(WEEKDAY(TODAY())),TODAY()-ROUNDDOWN(J199,0)&lt;(WEEKDAY(TODAY())+7))</formula>
    </cfRule>
  </conditionalFormatting>
  <conditionalFormatting sqref="G197">
    <cfRule type="timePeriod" dxfId="1883" priority="1884" timePeriod="lastWeek">
      <formula>AND(TODAY()-ROUNDDOWN(G197,0)&gt;=(WEEKDAY(TODAY())),TODAY()-ROUNDDOWN(G197,0)&lt;(WEEKDAY(TODAY())+7))</formula>
    </cfRule>
  </conditionalFormatting>
  <conditionalFormatting sqref="G197">
    <cfRule type="timePeriod" dxfId="1882" priority="1883" timePeriod="lastWeek">
      <formula>AND(TODAY()-ROUNDDOWN(G197,0)&gt;=(WEEKDAY(TODAY())),TODAY()-ROUNDDOWN(G197,0)&lt;(WEEKDAY(TODAY())+7))</formula>
    </cfRule>
  </conditionalFormatting>
  <conditionalFormatting sqref="F197">
    <cfRule type="timePeriod" dxfId="1881" priority="1882" timePeriod="lastWeek">
      <formula>AND(TODAY()-ROUNDDOWN(F197,0)&gt;=(WEEKDAY(TODAY())),TODAY()-ROUNDDOWN(F197,0)&lt;(WEEKDAY(TODAY())+7))</formula>
    </cfRule>
  </conditionalFormatting>
  <conditionalFormatting sqref="J197:K197">
    <cfRule type="timePeriod" dxfId="1880" priority="1881" timePeriod="lastWeek">
      <formula>AND(TODAY()-ROUNDDOWN(J197,0)&gt;=(WEEKDAY(TODAY())),TODAY()-ROUNDDOWN(J197,0)&lt;(WEEKDAY(TODAY())+7))</formula>
    </cfRule>
  </conditionalFormatting>
  <conditionalFormatting sqref="G197">
    <cfRule type="timePeriod" dxfId="1879" priority="1880" timePeriod="lastWeek">
      <formula>AND(TODAY()-ROUNDDOWN(G197,0)&gt;=(WEEKDAY(TODAY())),TODAY()-ROUNDDOWN(G197,0)&lt;(WEEKDAY(TODAY())+7))</formula>
    </cfRule>
  </conditionalFormatting>
  <conditionalFormatting sqref="J197:K197">
    <cfRule type="timePeriod" dxfId="1878" priority="1872" timePeriod="lastWeek">
      <formula>AND(TODAY()-ROUNDDOWN(J197,0)&gt;=(WEEKDAY(TODAY())),TODAY()-ROUNDDOWN(J197,0)&lt;(WEEKDAY(TODAY())+7))</formula>
    </cfRule>
  </conditionalFormatting>
  <conditionalFormatting sqref="F199">
    <cfRule type="timePeriod" dxfId="1877" priority="1879" timePeriod="lastWeek">
      <formula>AND(TODAY()-ROUNDDOWN(F199,0)&gt;=(WEEKDAY(TODAY())),TODAY()-ROUNDDOWN(F199,0)&lt;(WEEKDAY(TODAY())+7))</formula>
    </cfRule>
  </conditionalFormatting>
  <conditionalFormatting sqref="K197">
    <cfRule type="timePeriod" dxfId="1876" priority="1878" timePeriod="lastWeek">
      <formula>AND(TODAY()-ROUNDDOWN(K197,0)&gt;=(WEEKDAY(TODAY())),TODAY()-ROUNDDOWN(K197,0)&lt;(WEEKDAY(TODAY())+7))</formula>
    </cfRule>
  </conditionalFormatting>
  <conditionalFormatting sqref="F197">
    <cfRule type="timePeriod" dxfId="1875" priority="1877" timePeriod="lastWeek">
      <formula>AND(TODAY()-ROUNDDOWN(F197,0)&gt;=(WEEKDAY(TODAY())),TODAY()-ROUNDDOWN(F197,0)&lt;(WEEKDAY(TODAY())+7))</formula>
    </cfRule>
  </conditionalFormatting>
  <conditionalFormatting sqref="J199:K199">
    <cfRule type="timePeriod" dxfId="1874" priority="1876" timePeriod="lastWeek">
      <formula>AND(TODAY()-ROUNDDOWN(J199,0)&gt;=(WEEKDAY(TODAY())),TODAY()-ROUNDDOWN(J199,0)&lt;(WEEKDAY(TODAY())+7))</formula>
    </cfRule>
  </conditionalFormatting>
  <conditionalFormatting sqref="G197">
    <cfRule type="timePeriod" dxfId="1873" priority="1875" timePeriod="lastWeek">
      <formula>AND(TODAY()-ROUNDDOWN(G197,0)&gt;=(WEEKDAY(TODAY())),TODAY()-ROUNDDOWN(G197,0)&lt;(WEEKDAY(TODAY())+7))</formula>
    </cfRule>
  </conditionalFormatting>
  <conditionalFormatting sqref="G197">
    <cfRule type="timePeriod" dxfId="1872" priority="1874" timePeriod="lastWeek">
      <formula>AND(TODAY()-ROUNDDOWN(G197,0)&gt;=(WEEKDAY(TODAY())),TODAY()-ROUNDDOWN(G197,0)&lt;(WEEKDAY(TODAY())+7))</formula>
    </cfRule>
  </conditionalFormatting>
  <conditionalFormatting sqref="F197">
    <cfRule type="timePeriod" dxfId="1871" priority="1873" timePeriod="lastWeek">
      <formula>AND(TODAY()-ROUNDDOWN(F197,0)&gt;=(WEEKDAY(TODAY())),TODAY()-ROUNDDOWN(F197,0)&lt;(WEEKDAY(TODAY())+7))</formula>
    </cfRule>
  </conditionalFormatting>
  <conditionalFormatting sqref="G197">
    <cfRule type="timePeriod" dxfId="1870" priority="1871" timePeriod="lastWeek">
      <formula>AND(TODAY()-ROUNDDOWN(G197,0)&gt;=(WEEKDAY(TODAY())),TODAY()-ROUNDDOWN(G197,0)&lt;(WEEKDAY(TODAY())+7))</formula>
    </cfRule>
  </conditionalFormatting>
  <conditionalFormatting sqref="F197">
    <cfRule type="timePeriod" dxfId="1869" priority="1870" timePeriod="lastWeek">
      <formula>AND(TODAY()-ROUNDDOWN(F197,0)&gt;=(WEEKDAY(TODAY())),TODAY()-ROUNDDOWN(F197,0)&lt;(WEEKDAY(TODAY())+7))</formula>
    </cfRule>
  </conditionalFormatting>
  <conditionalFormatting sqref="J197:K197">
    <cfRule type="timePeriod" dxfId="1868" priority="1869" timePeriod="lastWeek">
      <formula>AND(TODAY()-ROUNDDOWN(J197,0)&gt;=(WEEKDAY(TODAY())),TODAY()-ROUNDDOWN(J197,0)&lt;(WEEKDAY(TODAY())+7))</formula>
    </cfRule>
  </conditionalFormatting>
  <conditionalFormatting sqref="G197">
    <cfRule type="timePeriod" dxfId="1867" priority="1868" timePeriod="lastWeek">
      <formula>AND(TODAY()-ROUNDDOWN(G197,0)&gt;=(WEEKDAY(TODAY())),TODAY()-ROUNDDOWN(G197,0)&lt;(WEEKDAY(TODAY())+7))</formula>
    </cfRule>
  </conditionalFormatting>
  <conditionalFormatting sqref="F197">
    <cfRule type="timePeriod" dxfId="1866" priority="1867" timePeriod="lastWeek">
      <formula>AND(TODAY()-ROUNDDOWN(F197,0)&gt;=(WEEKDAY(TODAY())),TODAY()-ROUNDDOWN(F197,0)&lt;(WEEKDAY(TODAY())+7))</formula>
    </cfRule>
  </conditionalFormatting>
  <conditionalFormatting sqref="J197:K197">
    <cfRule type="timePeriod" dxfId="1865" priority="1866" timePeriod="lastWeek">
      <formula>AND(TODAY()-ROUNDDOWN(J197,0)&gt;=(WEEKDAY(TODAY())),TODAY()-ROUNDDOWN(J197,0)&lt;(WEEKDAY(TODAY())+7))</formula>
    </cfRule>
  </conditionalFormatting>
  <conditionalFormatting sqref="G197">
    <cfRule type="timePeriod" dxfId="1864" priority="1865" timePeriod="lastWeek">
      <formula>AND(TODAY()-ROUNDDOWN(G197,0)&gt;=(WEEKDAY(TODAY())),TODAY()-ROUNDDOWN(G197,0)&lt;(WEEKDAY(TODAY())+7))</formula>
    </cfRule>
  </conditionalFormatting>
  <conditionalFormatting sqref="K197">
    <cfRule type="timePeriod" dxfId="1863" priority="1864" timePeriod="lastWeek">
      <formula>AND(TODAY()-ROUNDDOWN(K197,0)&gt;=(WEEKDAY(TODAY())),TODAY()-ROUNDDOWN(K197,0)&lt;(WEEKDAY(TODAY())+7))</formula>
    </cfRule>
  </conditionalFormatting>
  <conditionalFormatting sqref="F197">
    <cfRule type="timePeriod" dxfId="1862" priority="1863" timePeriod="lastWeek">
      <formula>AND(TODAY()-ROUNDDOWN(F197,0)&gt;=(WEEKDAY(TODAY())),TODAY()-ROUNDDOWN(F197,0)&lt;(WEEKDAY(TODAY())+7))</formula>
    </cfRule>
  </conditionalFormatting>
  <conditionalFormatting sqref="J199:K199">
    <cfRule type="timePeriod" dxfId="1861" priority="1862" timePeriod="lastWeek">
      <formula>AND(TODAY()-ROUNDDOWN(J199,0)&gt;=(WEEKDAY(TODAY())),TODAY()-ROUNDDOWN(J199,0)&lt;(WEEKDAY(TODAY())+7))</formula>
    </cfRule>
  </conditionalFormatting>
  <conditionalFormatting sqref="G197">
    <cfRule type="timePeriod" dxfId="1860" priority="1861" timePeriod="lastWeek">
      <formula>AND(TODAY()-ROUNDDOWN(G197,0)&gt;=(WEEKDAY(TODAY())),TODAY()-ROUNDDOWN(G197,0)&lt;(WEEKDAY(TODAY())+7))</formula>
    </cfRule>
  </conditionalFormatting>
  <conditionalFormatting sqref="G197">
    <cfRule type="timePeriod" dxfId="1859" priority="1860" timePeriod="lastWeek">
      <formula>AND(TODAY()-ROUNDDOWN(G197,0)&gt;=(WEEKDAY(TODAY())),TODAY()-ROUNDDOWN(G197,0)&lt;(WEEKDAY(TODAY())+7))</formula>
    </cfRule>
  </conditionalFormatting>
  <conditionalFormatting sqref="F197">
    <cfRule type="timePeriod" dxfId="1858" priority="1859" timePeriod="lastWeek">
      <formula>AND(TODAY()-ROUNDDOWN(F197,0)&gt;=(WEEKDAY(TODAY())),TODAY()-ROUNDDOWN(F197,0)&lt;(WEEKDAY(TODAY())+7))</formula>
    </cfRule>
  </conditionalFormatting>
  <conditionalFormatting sqref="J197:K197">
    <cfRule type="timePeriod" dxfId="1857" priority="1858" timePeriod="lastWeek">
      <formula>AND(TODAY()-ROUNDDOWN(J197,0)&gt;=(WEEKDAY(TODAY())),TODAY()-ROUNDDOWN(J197,0)&lt;(WEEKDAY(TODAY())+7))</formula>
    </cfRule>
  </conditionalFormatting>
  <conditionalFormatting sqref="G197">
    <cfRule type="timePeriod" dxfId="1856" priority="1857" timePeriod="lastWeek">
      <formula>AND(TODAY()-ROUNDDOWN(G197,0)&gt;=(WEEKDAY(TODAY())),TODAY()-ROUNDDOWN(G197,0)&lt;(WEEKDAY(TODAY())+7))</formula>
    </cfRule>
  </conditionalFormatting>
  <conditionalFormatting sqref="F197">
    <cfRule type="timePeriod" dxfId="1855" priority="1856" timePeriod="lastWeek">
      <formula>AND(TODAY()-ROUNDDOWN(F197,0)&gt;=(WEEKDAY(TODAY())),TODAY()-ROUNDDOWN(F197,0)&lt;(WEEKDAY(TODAY())+7))</formula>
    </cfRule>
  </conditionalFormatting>
  <conditionalFormatting sqref="J197:K197">
    <cfRule type="timePeriod" dxfId="1854" priority="1855" timePeriod="lastWeek">
      <formula>AND(TODAY()-ROUNDDOWN(J197,0)&gt;=(WEEKDAY(TODAY())),TODAY()-ROUNDDOWN(J197,0)&lt;(WEEKDAY(TODAY())+7))</formula>
    </cfRule>
  </conditionalFormatting>
  <conditionalFormatting sqref="G197">
    <cfRule type="timePeriod" dxfId="1853" priority="1854" timePeriod="lastWeek">
      <formula>AND(TODAY()-ROUNDDOWN(G197,0)&gt;=(WEEKDAY(TODAY())),TODAY()-ROUNDDOWN(G197,0)&lt;(WEEKDAY(TODAY())+7))</formula>
    </cfRule>
  </conditionalFormatting>
  <conditionalFormatting sqref="F197">
    <cfRule type="timePeriod" dxfId="1852" priority="1853" timePeriod="lastWeek">
      <formula>AND(TODAY()-ROUNDDOWN(F197,0)&gt;=(WEEKDAY(TODAY())),TODAY()-ROUNDDOWN(F197,0)&lt;(WEEKDAY(TODAY())+7))</formula>
    </cfRule>
  </conditionalFormatting>
  <conditionalFormatting sqref="J197:K197">
    <cfRule type="timePeriod" dxfId="1851" priority="1852" timePeriod="lastWeek">
      <formula>AND(TODAY()-ROUNDDOWN(J197,0)&gt;=(WEEKDAY(TODAY())),TODAY()-ROUNDDOWN(J197,0)&lt;(WEEKDAY(TODAY())+7))</formula>
    </cfRule>
  </conditionalFormatting>
  <conditionalFormatting sqref="G197">
    <cfRule type="timePeriod" dxfId="1850" priority="1851" timePeriod="lastWeek">
      <formula>AND(TODAY()-ROUNDDOWN(G197,0)&gt;=(WEEKDAY(TODAY())),TODAY()-ROUNDDOWN(G197,0)&lt;(WEEKDAY(TODAY())+7))</formula>
    </cfRule>
  </conditionalFormatting>
  <conditionalFormatting sqref="F197">
    <cfRule type="timePeriod" dxfId="1849" priority="1850" timePeriod="lastWeek">
      <formula>AND(TODAY()-ROUNDDOWN(F197,0)&gt;=(WEEKDAY(TODAY())),TODAY()-ROUNDDOWN(F197,0)&lt;(WEEKDAY(TODAY())+7))</formula>
    </cfRule>
  </conditionalFormatting>
  <conditionalFormatting sqref="J197:K197">
    <cfRule type="timePeriod" dxfId="1848" priority="1849" timePeriod="lastWeek">
      <formula>AND(TODAY()-ROUNDDOWN(J197,0)&gt;=(WEEKDAY(TODAY())),TODAY()-ROUNDDOWN(J197,0)&lt;(WEEKDAY(TODAY())+7))</formula>
    </cfRule>
  </conditionalFormatting>
  <conditionalFormatting sqref="G197">
    <cfRule type="timePeriod" dxfId="1847" priority="1848" timePeriod="lastWeek">
      <formula>AND(TODAY()-ROUNDDOWN(G197,0)&gt;=(WEEKDAY(TODAY())),TODAY()-ROUNDDOWN(G197,0)&lt;(WEEKDAY(TODAY())+7))</formula>
    </cfRule>
  </conditionalFormatting>
  <conditionalFormatting sqref="F197">
    <cfRule type="timePeriod" dxfId="1846" priority="1847" timePeriod="lastWeek">
      <formula>AND(TODAY()-ROUNDDOWN(F197,0)&gt;=(WEEKDAY(TODAY())),TODAY()-ROUNDDOWN(F197,0)&lt;(WEEKDAY(TODAY())+7))</formula>
    </cfRule>
  </conditionalFormatting>
  <conditionalFormatting sqref="J197:K197">
    <cfRule type="timePeriod" dxfId="1845" priority="1846" timePeriod="lastWeek">
      <formula>AND(TODAY()-ROUNDDOWN(J197,0)&gt;=(WEEKDAY(TODAY())),TODAY()-ROUNDDOWN(J197,0)&lt;(WEEKDAY(TODAY())+7))</formula>
    </cfRule>
  </conditionalFormatting>
  <conditionalFormatting sqref="G197">
    <cfRule type="timePeriod" dxfId="1844" priority="1845" timePeriod="lastWeek">
      <formula>AND(TODAY()-ROUNDDOWN(G197,0)&gt;=(WEEKDAY(TODAY())),TODAY()-ROUNDDOWN(G197,0)&lt;(WEEKDAY(TODAY())+7))</formula>
    </cfRule>
  </conditionalFormatting>
  <conditionalFormatting sqref="F197">
    <cfRule type="timePeriod" dxfId="1843" priority="1844" timePeriod="lastWeek">
      <formula>AND(TODAY()-ROUNDDOWN(F197,0)&gt;=(WEEKDAY(TODAY())),TODAY()-ROUNDDOWN(F197,0)&lt;(WEEKDAY(TODAY())+7))</formula>
    </cfRule>
  </conditionalFormatting>
  <conditionalFormatting sqref="J197:K197">
    <cfRule type="timePeriod" dxfId="1842" priority="1843" timePeriod="lastWeek">
      <formula>AND(TODAY()-ROUNDDOWN(J197,0)&gt;=(WEEKDAY(TODAY())),TODAY()-ROUNDDOWN(J197,0)&lt;(WEEKDAY(TODAY())+7))</formula>
    </cfRule>
  </conditionalFormatting>
  <conditionalFormatting sqref="G197">
    <cfRule type="timePeriod" dxfId="1841" priority="1842" timePeriod="lastWeek">
      <formula>AND(TODAY()-ROUNDDOWN(G197,0)&gt;=(WEEKDAY(TODAY())),TODAY()-ROUNDDOWN(G197,0)&lt;(WEEKDAY(TODAY())+7))</formula>
    </cfRule>
  </conditionalFormatting>
  <conditionalFormatting sqref="F199">
    <cfRule type="timePeriod" dxfId="1840" priority="1841" timePeriod="lastWeek">
      <formula>AND(TODAY()-ROUNDDOWN(F199,0)&gt;=(WEEKDAY(TODAY())),TODAY()-ROUNDDOWN(F199,0)&lt;(WEEKDAY(TODAY())+7))</formula>
    </cfRule>
  </conditionalFormatting>
  <conditionalFormatting sqref="F199">
    <cfRule type="timePeriod" dxfId="1839" priority="1840" timePeriod="lastWeek">
      <formula>AND(TODAY()-ROUNDDOWN(F199,0)&gt;=(WEEKDAY(TODAY())),TODAY()-ROUNDDOWN(F199,0)&lt;(WEEKDAY(TODAY())+7))</formula>
    </cfRule>
  </conditionalFormatting>
  <conditionalFormatting sqref="F199">
    <cfRule type="timePeriod" dxfId="1838" priority="1836" timePeriod="lastWeek">
      <formula>AND(TODAY()-ROUNDDOWN(F199,0)&gt;=(WEEKDAY(TODAY())),TODAY()-ROUNDDOWN(F199,0)&lt;(WEEKDAY(TODAY())+7))</formula>
    </cfRule>
  </conditionalFormatting>
  <conditionalFormatting sqref="F199">
    <cfRule type="timePeriod" dxfId="1837" priority="1839" timePeriod="lastWeek">
      <formula>AND(TODAY()-ROUNDDOWN(F199,0)&gt;=(WEEKDAY(TODAY())),TODAY()-ROUNDDOWN(F199,0)&lt;(WEEKDAY(TODAY())+7))</formula>
    </cfRule>
  </conditionalFormatting>
  <conditionalFormatting sqref="F199">
    <cfRule type="timePeriod" dxfId="1836" priority="1838" timePeriod="lastWeek">
      <formula>AND(TODAY()-ROUNDDOWN(F199,0)&gt;=(WEEKDAY(TODAY())),TODAY()-ROUNDDOWN(F199,0)&lt;(WEEKDAY(TODAY())+7))</formula>
    </cfRule>
  </conditionalFormatting>
  <conditionalFormatting sqref="F199">
    <cfRule type="timePeriod" dxfId="1835" priority="1837" timePeriod="lastWeek">
      <formula>AND(TODAY()-ROUNDDOWN(F199,0)&gt;=(WEEKDAY(TODAY())),TODAY()-ROUNDDOWN(F199,0)&lt;(WEEKDAY(TODAY())+7))</formula>
    </cfRule>
  </conditionalFormatting>
  <conditionalFormatting sqref="F199">
    <cfRule type="timePeriod" dxfId="1834" priority="1835" timePeriod="lastWeek">
      <formula>AND(TODAY()-ROUNDDOWN(F199,0)&gt;=(WEEKDAY(TODAY())),TODAY()-ROUNDDOWN(F199,0)&lt;(WEEKDAY(TODAY())+7))</formula>
    </cfRule>
  </conditionalFormatting>
  <conditionalFormatting sqref="F199">
    <cfRule type="timePeriod" dxfId="1833" priority="1834" timePeriod="lastWeek">
      <formula>AND(TODAY()-ROUNDDOWN(F199,0)&gt;=(WEEKDAY(TODAY())),TODAY()-ROUNDDOWN(F199,0)&lt;(WEEKDAY(TODAY())+7))</formula>
    </cfRule>
  </conditionalFormatting>
  <conditionalFormatting sqref="K197">
    <cfRule type="timePeriod" dxfId="1832" priority="1833" timePeriod="lastWeek">
      <formula>AND(TODAY()-ROUNDDOWN(K197,0)&gt;=(WEEKDAY(TODAY())),TODAY()-ROUNDDOWN(K197,0)&lt;(WEEKDAY(TODAY())+7))</formula>
    </cfRule>
  </conditionalFormatting>
  <conditionalFormatting sqref="F197">
    <cfRule type="timePeriod" dxfId="1831" priority="1832" timePeriod="lastWeek">
      <formula>AND(TODAY()-ROUNDDOWN(F197,0)&gt;=(WEEKDAY(TODAY())),TODAY()-ROUNDDOWN(F197,0)&lt;(WEEKDAY(TODAY())+7))</formula>
    </cfRule>
  </conditionalFormatting>
  <conditionalFormatting sqref="J199:K199">
    <cfRule type="timePeriod" dxfId="1830" priority="1831" timePeriod="lastWeek">
      <formula>AND(TODAY()-ROUNDDOWN(J199,0)&gt;=(WEEKDAY(TODAY())),TODAY()-ROUNDDOWN(J199,0)&lt;(WEEKDAY(TODAY())+7))</formula>
    </cfRule>
  </conditionalFormatting>
  <conditionalFormatting sqref="G197">
    <cfRule type="timePeriod" dxfId="1829" priority="1830" timePeriod="lastWeek">
      <formula>AND(TODAY()-ROUNDDOWN(G197,0)&gt;=(WEEKDAY(TODAY())),TODAY()-ROUNDDOWN(G197,0)&lt;(WEEKDAY(TODAY())+7))</formula>
    </cfRule>
  </conditionalFormatting>
  <conditionalFormatting sqref="G197">
    <cfRule type="timePeriod" dxfId="1828" priority="1829" timePeriod="lastWeek">
      <formula>AND(TODAY()-ROUNDDOWN(G197,0)&gt;=(WEEKDAY(TODAY())),TODAY()-ROUNDDOWN(G197,0)&lt;(WEEKDAY(TODAY())+7))</formula>
    </cfRule>
  </conditionalFormatting>
  <conditionalFormatting sqref="F197">
    <cfRule type="timePeriod" dxfId="1827" priority="1828" timePeriod="lastWeek">
      <formula>AND(TODAY()-ROUNDDOWN(F197,0)&gt;=(WEEKDAY(TODAY())),TODAY()-ROUNDDOWN(F197,0)&lt;(WEEKDAY(TODAY())+7))</formula>
    </cfRule>
  </conditionalFormatting>
  <conditionalFormatting sqref="J197:K197">
    <cfRule type="timePeriod" dxfId="1826" priority="1827" timePeriod="lastWeek">
      <formula>AND(TODAY()-ROUNDDOWN(J197,0)&gt;=(WEEKDAY(TODAY())),TODAY()-ROUNDDOWN(J197,0)&lt;(WEEKDAY(TODAY())+7))</formula>
    </cfRule>
  </conditionalFormatting>
  <conditionalFormatting sqref="G197">
    <cfRule type="timePeriod" dxfId="1825" priority="1826" timePeriod="lastWeek">
      <formula>AND(TODAY()-ROUNDDOWN(G197,0)&gt;=(WEEKDAY(TODAY())),TODAY()-ROUNDDOWN(G197,0)&lt;(WEEKDAY(TODAY())+7))</formula>
    </cfRule>
  </conditionalFormatting>
  <conditionalFormatting sqref="F197">
    <cfRule type="timePeriod" dxfId="1824" priority="1825" timePeriod="lastWeek">
      <formula>AND(TODAY()-ROUNDDOWN(F197,0)&gt;=(WEEKDAY(TODAY())),TODAY()-ROUNDDOWN(F197,0)&lt;(WEEKDAY(TODAY())+7))</formula>
    </cfRule>
  </conditionalFormatting>
  <conditionalFormatting sqref="J197:K197">
    <cfRule type="timePeriod" dxfId="1823" priority="1824" timePeriod="lastWeek">
      <formula>AND(TODAY()-ROUNDDOWN(J197,0)&gt;=(WEEKDAY(TODAY())),TODAY()-ROUNDDOWN(J197,0)&lt;(WEEKDAY(TODAY())+7))</formula>
    </cfRule>
  </conditionalFormatting>
  <conditionalFormatting sqref="G197">
    <cfRule type="timePeriod" dxfId="1822" priority="1823" timePeriod="lastWeek">
      <formula>AND(TODAY()-ROUNDDOWN(G197,0)&gt;=(WEEKDAY(TODAY())),TODAY()-ROUNDDOWN(G197,0)&lt;(WEEKDAY(TODAY())+7))</formula>
    </cfRule>
  </conditionalFormatting>
  <conditionalFormatting sqref="F197">
    <cfRule type="timePeriod" dxfId="1821" priority="1822" timePeriod="lastWeek">
      <formula>AND(TODAY()-ROUNDDOWN(F197,0)&gt;=(WEEKDAY(TODAY())),TODAY()-ROUNDDOWN(F197,0)&lt;(WEEKDAY(TODAY())+7))</formula>
    </cfRule>
  </conditionalFormatting>
  <conditionalFormatting sqref="J197:K197">
    <cfRule type="timePeriod" dxfId="1820" priority="1821" timePeriod="lastWeek">
      <formula>AND(TODAY()-ROUNDDOWN(J197,0)&gt;=(WEEKDAY(TODAY())),TODAY()-ROUNDDOWN(J197,0)&lt;(WEEKDAY(TODAY())+7))</formula>
    </cfRule>
  </conditionalFormatting>
  <conditionalFormatting sqref="G197">
    <cfRule type="timePeriod" dxfId="1819" priority="1820" timePeriod="lastWeek">
      <formula>AND(TODAY()-ROUNDDOWN(G197,0)&gt;=(WEEKDAY(TODAY())),TODAY()-ROUNDDOWN(G197,0)&lt;(WEEKDAY(TODAY())+7))</formula>
    </cfRule>
  </conditionalFormatting>
  <conditionalFormatting sqref="F197">
    <cfRule type="timePeriod" dxfId="1818" priority="1819" timePeriod="lastWeek">
      <formula>AND(TODAY()-ROUNDDOWN(F197,0)&gt;=(WEEKDAY(TODAY())),TODAY()-ROUNDDOWN(F197,0)&lt;(WEEKDAY(TODAY())+7))</formula>
    </cfRule>
  </conditionalFormatting>
  <conditionalFormatting sqref="J197:K197">
    <cfRule type="timePeriod" dxfId="1817" priority="1818" timePeriod="lastWeek">
      <formula>AND(TODAY()-ROUNDDOWN(J197,0)&gt;=(WEEKDAY(TODAY())),TODAY()-ROUNDDOWN(J197,0)&lt;(WEEKDAY(TODAY())+7))</formula>
    </cfRule>
  </conditionalFormatting>
  <conditionalFormatting sqref="G197">
    <cfRule type="timePeriod" dxfId="1816" priority="1817" timePeriod="lastWeek">
      <formula>AND(TODAY()-ROUNDDOWN(G197,0)&gt;=(WEEKDAY(TODAY())),TODAY()-ROUNDDOWN(G197,0)&lt;(WEEKDAY(TODAY())+7))</formula>
    </cfRule>
  </conditionalFormatting>
  <conditionalFormatting sqref="F197">
    <cfRule type="timePeriod" dxfId="1815" priority="1816" timePeriod="lastWeek">
      <formula>AND(TODAY()-ROUNDDOWN(F197,0)&gt;=(WEEKDAY(TODAY())),TODAY()-ROUNDDOWN(F197,0)&lt;(WEEKDAY(TODAY())+7))</formula>
    </cfRule>
  </conditionalFormatting>
  <conditionalFormatting sqref="J197:K197">
    <cfRule type="timePeriod" dxfId="1814" priority="1815" timePeriod="lastWeek">
      <formula>AND(TODAY()-ROUNDDOWN(J197,0)&gt;=(WEEKDAY(TODAY())),TODAY()-ROUNDDOWN(J197,0)&lt;(WEEKDAY(TODAY())+7))</formula>
    </cfRule>
  </conditionalFormatting>
  <conditionalFormatting sqref="G197">
    <cfRule type="timePeriod" dxfId="1813" priority="1814" timePeriod="lastWeek">
      <formula>AND(TODAY()-ROUNDDOWN(G197,0)&gt;=(WEEKDAY(TODAY())),TODAY()-ROUNDDOWN(G197,0)&lt;(WEEKDAY(TODAY())+7))</formula>
    </cfRule>
  </conditionalFormatting>
  <conditionalFormatting sqref="F197">
    <cfRule type="timePeriod" dxfId="1812" priority="1813" timePeriod="lastWeek">
      <formula>AND(TODAY()-ROUNDDOWN(F197,0)&gt;=(WEEKDAY(TODAY())),TODAY()-ROUNDDOWN(F197,0)&lt;(WEEKDAY(TODAY())+7))</formula>
    </cfRule>
  </conditionalFormatting>
  <conditionalFormatting sqref="J197:K197">
    <cfRule type="timePeriod" dxfId="1811" priority="1812" timePeriod="lastWeek">
      <formula>AND(TODAY()-ROUNDDOWN(J197,0)&gt;=(WEEKDAY(TODAY())),TODAY()-ROUNDDOWN(J197,0)&lt;(WEEKDAY(TODAY())+7))</formula>
    </cfRule>
  </conditionalFormatting>
  <conditionalFormatting sqref="G197">
    <cfRule type="timePeriod" dxfId="1810" priority="1811" timePeriod="lastWeek">
      <formula>AND(TODAY()-ROUNDDOWN(G197,0)&gt;=(WEEKDAY(TODAY())),TODAY()-ROUNDDOWN(G197,0)&lt;(WEEKDAY(TODAY())+7))</formula>
    </cfRule>
  </conditionalFormatting>
  <conditionalFormatting sqref="F199">
    <cfRule type="timePeriod" dxfId="1809" priority="1810" timePeriod="lastWeek">
      <formula>AND(TODAY()-ROUNDDOWN(F199,0)&gt;=(WEEKDAY(TODAY())),TODAY()-ROUNDDOWN(F199,0)&lt;(WEEKDAY(TODAY())+7))</formula>
    </cfRule>
  </conditionalFormatting>
  <conditionalFormatting sqref="F199">
    <cfRule type="timePeriod" dxfId="1808" priority="1809" timePeriod="lastWeek">
      <formula>AND(TODAY()-ROUNDDOWN(F199,0)&gt;=(WEEKDAY(TODAY())),TODAY()-ROUNDDOWN(F199,0)&lt;(WEEKDAY(TODAY())+7))</formula>
    </cfRule>
  </conditionalFormatting>
  <conditionalFormatting sqref="F199">
    <cfRule type="timePeriod" dxfId="1807" priority="1805" timePeriod="lastWeek">
      <formula>AND(TODAY()-ROUNDDOWN(F199,0)&gt;=(WEEKDAY(TODAY())),TODAY()-ROUNDDOWN(F199,0)&lt;(WEEKDAY(TODAY())+7))</formula>
    </cfRule>
  </conditionalFormatting>
  <conditionalFormatting sqref="F199">
    <cfRule type="timePeriod" dxfId="1806" priority="1808" timePeriod="lastWeek">
      <formula>AND(TODAY()-ROUNDDOWN(F199,0)&gt;=(WEEKDAY(TODAY())),TODAY()-ROUNDDOWN(F199,0)&lt;(WEEKDAY(TODAY())+7))</formula>
    </cfRule>
  </conditionalFormatting>
  <conditionalFormatting sqref="F199">
    <cfRule type="timePeriod" dxfId="1805" priority="1807" timePeriod="lastWeek">
      <formula>AND(TODAY()-ROUNDDOWN(F199,0)&gt;=(WEEKDAY(TODAY())),TODAY()-ROUNDDOWN(F199,0)&lt;(WEEKDAY(TODAY())+7))</formula>
    </cfRule>
  </conditionalFormatting>
  <conditionalFormatting sqref="F199">
    <cfRule type="timePeriod" dxfId="1804" priority="1806" timePeriod="lastWeek">
      <formula>AND(TODAY()-ROUNDDOWN(F199,0)&gt;=(WEEKDAY(TODAY())),TODAY()-ROUNDDOWN(F199,0)&lt;(WEEKDAY(TODAY())+7))</formula>
    </cfRule>
  </conditionalFormatting>
  <conditionalFormatting sqref="F199">
    <cfRule type="timePeriod" dxfId="1803" priority="1804" timePeriod="lastWeek">
      <formula>AND(TODAY()-ROUNDDOWN(F199,0)&gt;=(WEEKDAY(TODAY())),TODAY()-ROUNDDOWN(F199,0)&lt;(WEEKDAY(TODAY())+7))</formula>
    </cfRule>
  </conditionalFormatting>
  <conditionalFormatting sqref="F199">
    <cfRule type="timePeriod" dxfId="1802" priority="1803" timePeriod="lastWeek">
      <formula>AND(TODAY()-ROUNDDOWN(F199,0)&gt;=(WEEKDAY(TODAY())),TODAY()-ROUNDDOWN(F199,0)&lt;(WEEKDAY(TODAY())+7))</formula>
    </cfRule>
  </conditionalFormatting>
  <conditionalFormatting sqref="F197">
    <cfRule type="timePeriod" dxfId="1801" priority="1802" timePeriod="lastWeek">
      <formula>AND(TODAY()-ROUNDDOWN(F197,0)&gt;=(WEEKDAY(TODAY())),TODAY()-ROUNDDOWN(F197,0)&lt;(WEEKDAY(TODAY())+7))</formula>
    </cfRule>
  </conditionalFormatting>
  <conditionalFormatting sqref="J197:K197">
    <cfRule type="timePeriod" dxfId="1800" priority="1801" timePeriod="lastWeek">
      <formula>AND(TODAY()-ROUNDDOWN(J197,0)&gt;=(WEEKDAY(TODAY())),TODAY()-ROUNDDOWN(J197,0)&lt;(WEEKDAY(TODAY())+7))</formula>
    </cfRule>
  </conditionalFormatting>
  <conditionalFormatting sqref="G197">
    <cfRule type="timePeriod" dxfId="1799" priority="1800" timePeriod="lastWeek">
      <formula>AND(TODAY()-ROUNDDOWN(G197,0)&gt;=(WEEKDAY(TODAY())),TODAY()-ROUNDDOWN(G197,0)&lt;(WEEKDAY(TODAY())+7))</formula>
    </cfRule>
  </conditionalFormatting>
  <conditionalFormatting sqref="F197">
    <cfRule type="timePeriod" dxfId="1798" priority="1799" timePeriod="lastWeek">
      <formula>AND(TODAY()-ROUNDDOWN(F197,0)&gt;=(WEEKDAY(TODAY())),TODAY()-ROUNDDOWN(F197,0)&lt;(WEEKDAY(TODAY())+7))</formula>
    </cfRule>
  </conditionalFormatting>
  <conditionalFormatting sqref="J197:K197">
    <cfRule type="timePeriod" dxfId="1797" priority="1798" timePeriod="lastWeek">
      <formula>AND(TODAY()-ROUNDDOWN(J197,0)&gt;=(WEEKDAY(TODAY())),TODAY()-ROUNDDOWN(J197,0)&lt;(WEEKDAY(TODAY())+7))</formula>
    </cfRule>
  </conditionalFormatting>
  <conditionalFormatting sqref="G197">
    <cfRule type="timePeriod" dxfId="1796" priority="1797" timePeriod="lastWeek">
      <formula>AND(TODAY()-ROUNDDOWN(G197,0)&gt;=(WEEKDAY(TODAY())),TODAY()-ROUNDDOWN(G197,0)&lt;(WEEKDAY(TODAY())+7))</formula>
    </cfRule>
  </conditionalFormatting>
  <conditionalFormatting sqref="F197">
    <cfRule type="timePeriod" dxfId="1795" priority="1796" timePeriod="lastWeek">
      <formula>AND(TODAY()-ROUNDDOWN(F197,0)&gt;=(WEEKDAY(TODAY())),TODAY()-ROUNDDOWN(F197,0)&lt;(WEEKDAY(TODAY())+7))</formula>
    </cfRule>
  </conditionalFormatting>
  <conditionalFormatting sqref="J197:K197">
    <cfRule type="timePeriod" dxfId="1794" priority="1795" timePeriod="lastWeek">
      <formula>AND(TODAY()-ROUNDDOWN(J197,0)&gt;=(WEEKDAY(TODAY())),TODAY()-ROUNDDOWN(J197,0)&lt;(WEEKDAY(TODAY())+7))</formula>
    </cfRule>
  </conditionalFormatting>
  <conditionalFormatting sqref="G197">
    <cfRule type="timePeriod" dxfId="1793" priority="1794" timePeriod="lastWeek">
      <formula>AND(TODAY()-ROUNDDOWN(G197,0)&gt;=(WEEKDAY(TODAY())),TODAY()-ROUNDDOWN(G197,0)&lt;(WEEKDAY(TODAY())+7))</formula>
    </cfRule>
  </conditionalFormatting>
  <conditionalFormatting sqref="F197">
    <cfRule type="timePeriod" dxfId="1792" priority="1793" timePeriod="lastWeek">
      <formula>AND(TODAY()-ROUNDDOWN(F197,0)&gt;=(WEEKDAY(TODAY())),TODAY()-ROUNDDOWN(F197,0)&lt;(WEEKDAY(TODAY())+7))</formula>
    </cfRule>
  </conditionalFormatting>
  <conditionalFormatting sqref="J197:K197">
    <cfRule type="timePeriod" dxfId="1791" priority="1792" timePeriod="lastWeek">
      <formula>AND(TODAY()-ROUNDDOWN(J197,0)&gt;=(WEEKDAY(TODAY())),TODAY()-ROUNDDOWN(J197,0)&lt;(WEEKDAY(TODAY())+7))</formula>
    </cfRule>
  </conditionalFormatting>
  <conditionalFormatting sqref="G197">
    <cfRule type="timePeriod" dxfId="1790" priority="1791" timePeriod="lastWeek">
      <formula>AND(TODAY()-ROUNDDOWN(G197,0)&gt;=(WEEKDAY(TODAY())),TODAY()-ROUNDDOWN(G197,0)&lt;(WEEKDAY(TODAY())+7))</formula>
    </cfRule>
  </conditionalFormatting>
  <conditionalFormatting sqref="K197">
    <cfRule type="timePeriod" dxfId="1789" priority="1790" timePeriod="lastWeek">
      <formula>AND(TODAY()-ROUNDDOWN(K197,0)&gt;=(WEEKDAY(TODAY())),TODAY()-ROUNDDOWN(K197,0)&lt;(WEEKDAY(TODAY())+7))</formula>
    </cfRule>
  </conditionalFormatting>
  <conditionalFormatting sqref="F197">
    <cfRule type="timePeriod" dxfId="1788" priority="1789" timePeriod="lastWeek">
      <formula>AND(TODAY()-ROUNDDOWN(F197,0)&gt;=(WEEKDAY(TODAY())),TODAY()-ROUNDDOWN(F197,0)&lt;(WEEKDAY(TODAY())+7))</formula>
    </cfRule>
  </conditionalFormatting>
  <conditionalFormatting sqref="J199:K199">
    <cfRule type="timePeriod" dxfId="1787" priority="1788" timePeriod="lastWeek">
      <formula>AND(TODAY()-ROUNDDOWN(J199,0)&gt;=(WEEKDAY(TODAY())),TODAY()-ROUNDDOWN(J199,0)&lt;(WEEKDAY(TODAY())+7))</formula>
    </cfRule>
  </conditionalFormatting>
  <conditionalFormatting sqref="G197">
    <cfRule type="timePeriod" dxfId="1786" priority="1787" timePeriod="lastWeek">
      <formula>AND(TODAY()-ROUNDDOWN(G197,0)&gt;=(WEEKDAY(TODAY())),TODAY()-ROUNDDOWN(G197,0)&lt;(WEEKDAY(TODAY())+7))</formula>
    </cfRule>
  </conditionalFormatting>
  <conditionalFormatting sqref="G197">
    <cfRule type="timePeriod" dxfId="1785" priority="1786" timePeriod="lastWeek">
      <formula>AND(TODAY()-ROUNDDOWN(G197,0)&gt;=(WEEKDAY(TODAY())),TODAY()-ROUNDDOWN(G197,0)&lt;(WEEKDAY(TODAY())+7))</formula>
    </cfRule>
  </conditionalFormatting>
  <conditionalFormatting sqref="F197">
    <cfRule type="timePeriod" dxfId="1784" priority="1785" timePeriod="lastWeek">
      <formula>AND(TODAY()-ROUNDDOWN(F197,0)&gt;=(WEEKDAY(TODAY())),TODAY()-ROUNDDOWN(F197,0)&lt;(WEEKDAY(TODAY())+7))</formula>
    </cfRule>
  </conditionalFormatting>
  <conditionalFormatting sqref="J197:K197">
    <cfRule type="timePeriod" dxfId="1783" priority="1784" timePeriod="lastWeek">
      <formula>AND(TODAY()-ROUNDDOWN(J197,0)&gt;=(WEEKDAY(TODAY())),TODAY()-ROUNDDOWN(J197,0)&lt;(WEEKDAY(TODAY())+7))</formula>
    </cfRule>
  </conditionalFormatting>
  <conditionalFormatting sqref="G197">
    <cfRule type="timePeriod" dxfId="1782" priority="1783" timePeriod="lastWeek">
      <formula>AND(TODAY()-ROUNDDOWN(G197,0)&gt;=(WEEKDAY(TODAY())),TODAY()-ROUNDDOWN(G197,0)&lt;(WEEKDAY(TODAY())+7))</formula>
    </cfRule>
  </conditionalFormatting>
  <conditionalFormatting sqref="F197">
    <cfRule type="timePeriod" dxfId="1781" priority="1782" timePeriod="lastWeek">
      <formula>AND(TODAY()-ROUNDDOWN(F197,0)&gt;=(WEEKDAY(TODAY())),TODAY()-ROUNDDOWN(F197,0)&lt;(WEEKDAY(TODAY())+7))</formula>
    </cfRule>
  </conditionalFormatting>
  <conditionalFormatting sqref="J197:K197">
    <cfRule type="timePeriod" dxfId="1780" priority="1781" timePeriod="lastWeek">
      <formula>AND(TODAY()-ROUNDDOWN(J197,0)&gt;=(WEEKDAY(TODAY())),TODAY()-ROUNDDOWN(J197,0)&lt;(WEEKDAY(TODAY())+7))</formula>
    </cfRule>
  </conditionalFormatting>
  <conditionalFormatting sqref="G197">
    <cfRule type="timePeriod" dxfId="1779" priority="1780" timePeriod="lastWeek">
      <formula>AND(TODAY()-ROUNDDOWN(G197,0)&gt;=(WEEKDAY(TODAY())),TODAY()-ROUNDDOWN(G197,0)&lt;(WEEKDAY(TODAY())+7))</formula>
    </cfRule>
  </conditionalFormatting>
  <conditionalFormatting sqref="F197">
    <cfRule type="timePeriod" dxfId="1778" priority="1779" timePeriod="lastWeek">
      <formula>AND(TODAY()-ROUNDDOWN(F197,0)&gt;=(WEEKDAY(TODAY())),TODAY()-ROUNDDOWN(F197,0)&lt;(WEEKDAY(TODAY())+7))</formula>
    </cfRule>
  </conditionalFormatting>
  <conditionalFormatting sqref="J197:K197">
    <cfRule type="timePeriod" dxfId="1777" priority="1778" timePeriod="lastWeek">
      <formula>AND(TODAY()-ROUNDDOWN(J197,0)&gt;=(WEEKDAY(TODAY())),TODAY()-ROUNDDOWN(J197,0)&lt;(WEEKDAY(TODAY())+7))</formula>
    </cfRule>
  </conditionalFormatting>
  <conditionalFormatting sqref="G197">
    <cfRule type="timePeriod" dxfId="1776" priority="1777" timePeriod="lastWeek">
      <formula>AND(TODAY()-ROUNDDOWN(G197,0)&gt;=(WEEKDAY(TODAY())),TODAY()-ROUNDDOWN(G197,0)&lt;(WEEKDAY(TODAY())+7))</formula>
    </cfRule>
  </conditionalFormatting>
  <conditionalFormatting sqref="F197">
    <cfRule type="timePeriod" dxfId="1775" priority="1776" timePeriod="lastWeek">
      <formula>AND(TODAY()-ROUNDDOWN(F197,0)&gt;=(WEEKDAY(TODAY())),TODAY()-ROUNDDOWN(F197,0)&lt;(WEEKDAY(TODAY())+7))</formula>
    </cfRule>
  </conditionalFormatting>
  <conditionalFormatting sqref="J197:K197">
    <cfRule type="timePeriod" dxfId="1774" priority="1775" timePeriod="lastWeek">
      <formula>AND(TODAY()-ROUNDDOWN(J197,0)&gt;=(WEEKDAY(TODAY())),TODAY()-ROUNDDOWN(J197,0)&lt;(WEEKDAY(TODAY())+7))</formula>
    </cfRule>
  </conditionalFormatting>
  <conditionalFormatting sqref="G197">
    <cfRule type="timePeriod" dxfId="1773" priority="1774" timePeriod="lastWeek">
      <formula>AND(TODAY()-ROUNDDOWN(G197,0)&gt;=(WEEKDAY(TODAY())),TODAY()-ROUNDDOWN(G197,0)&lt;(WEEKDAY(TODAY())+7))</formula>
    </cfRule>
  </conditionalFormatting>
  <conditionalFormatting sqref="F197">
    <cfRule type="timePeriod" dxfId="1772" priority="1773" timePeriod="lastWeek">
      <formula>AND(TODAY()-ROUNDDOWN(F197,0)&gt;=(WEEKDAY(TODAY())),TODAY()-ROUNDDOWN(F197,0)&lt;(WEEKDAY(TODAY())+7))</formula>
    </cfRule>
  </conditionalFormatting>
  <conditionalFormatting sqref="J197:K197">
    <cfRule type="timePeriod" dxfId="1771" priority="1772" timePeriod="lastWeek">
      <formula>AND(TODAY()-ROUNDDOWN(J197,0)&gt;=(WEEKDAY(TODAY())),TODAY()-ROUNDDOWN(J197,0)&lt;(WEEKDAY(TODAY())+7))</formula>
    </cfRule>
  </conditionalFormatting>
  <conditionalFormatting sqref="G197">
    <cfRule type="timePeriod" dxfId="1770" priority="1771" timePeriod="lastWeek">
      <formula>AND(TODAY()-ROUNDDOWN(G197,0)&gt;=(WEEKDAY(TODAY())),TODAY()-ROUNDDOWN(G197,0)&lt;(WEEKDAY(TODAY())+7))</formula>
    </cfRule>
  </conditionalFormatting>
  <conditionalFormatting sqref="F197">
    <cfRule type="timePeriod" dxfId="1769" priority="1770" timePeriod="lastWeek">
      <formula>AND(TODAY()-ROUNDDOWN(F197,0)&gt;=(WEEKDAY(TODAY())),TODAY()-ROUNDDOWN(F197,0)&lt;(WEEKDAY(TODAY())+7))</formula>
    </cfRule>
  </conditionalFormatting>
  <conditionalFormatting sqref="J197:K197">
    <cfRule type="timePeriod" dxfId="1768" priority="1769" timePeriod="lastWeek">
      <formula>AND(TODAY()-ROUNDDOWN(J197,0)&gt;=(WEEKDAY(TODAY())),TODAY()-ROUNDDOWN(J197,0)&lt;(WEEKDAY(TODAY())+7))</formula>
    </cfRule>
  </conditionalFormatting>
  <conditionalFormatting sqref="G197">
    <cfRule type="timePeriod" dxfId="1767" priority="1768" timePeriod="lastWeek">
      <formula>AND(TODAY()-ROUNDDOWN(G197,0)&gt;=(WEEKDAY(TODAY())),TODAY()-ROUNDDOWN(G197,0)&lt;(WEEKDAY(TODAY())+7))</formula>
    </cfRule>
  </conditionalFormatting>
  <conditionalFormatting sqref="F199">
    <cfRule type="timePeriod" dxfId="1766" priority="1767" timePeriod="lastWeek">
      <formula>AND(TODAY()-ROUNDDOWN(F199,0)&gt;=(WEEKDAY(TODAY())),TODAY()-ROUNDDOWN(F199,0)&lt;(WEEKDAY(TODAY())+7))</formula>
    </cfRule>
  </conditionalFormatting>
  <conditionalFormatting sqref="F199">
    <cfRule type="timePeriod" dxfId="1765" priority="1766" timePeriod="lastWeek">
      <formula>AND(TODAY()-ROUNDDOWN(F199,0)&gt;=(WEEKDAY(TODAY())),TODAY()-ROUNDDOWN(F199,0)&lt;(WEEKDAY(TODAY())+7))</formula>
    </cfRule>
  </conditionalFormatting>
  <conditionalFormatting sqref="F199">
    <cfRule type="timePeriod" dxfId="1764" priority="1762" timePeriod="lastWeek">
      <formula>AND(TODAY()-ROUNDDOWN(F199,0)&gt;=(WEEKDAY(TODAY())),TODAY()-ROUNDDOWN(F199,0)&lt;(WEEKDAY(TODAY())+7))</formula>
    </cfRule>
  </conditionalFormatting>
  <conditionalFormatting sqref="F199">
    <cfRule type="timePeriod" dxfId="1763" priority="1765" timePeriod="lastWeek">
      <formula>AND(TODAY()-ROUNDDOWN(F199,0)&gt;=(WEEKDAY(TODAY())),TODAY()-ROUNDDOWN(F199,0)&lt;(WEEKDAY(TODAY())+7))</formula>
    </cfRule>
  </conditionalFormatting>
  <conditionalFormatting sqref="F199">
    <cfRule type="timePeriod" dxfId="1762" priority="1764" timePeriod="lastWeek">
      <formula>AND(TODAY()-ROUNDDOWN(F199,0)&gt;=(WEEKDAY(TODAY())),TODAY()-ROUNDDOWN(F199,0)&lt;(WEEKDAY(TODAY())+7))</formula>
    </cfRule>
  </conditionalFormatting>
  <conditionalFormatting sqref="F199">
    <cfRule type="timePeriod" dxfId="1761" priority="1763" timePeriod="lastWeek">
      <formula>AND(TODAY()-ROUNDDOWN(F199,0)&gt;=(WEEKDAY(TODAY())),TODAY()-ROUNDDOWN(F199,0)&lt;(WEEKDAY(TODAY())+7))</formula>
    </cfRule>
  </conditionalFormatting>
  <conditionalFormatting sqref="F199">
    <cfRule type="timePeriod" dxfId="1760" priority="1761" timePeriod="lastWeek">
      <formula>AND(TODAY()-ROUNDDOWN(F199,0)&gt;=(WEEKDAY(TODAY())),TODAY()-ROUNDDOWN(F199,0)&lt;(WEEKDAY(TODAY())+7))</formula>
    </cfRule>
  </conditionalFormatting>
  <conditionalFormatting sqref="F199">
    <cfRule type="timePeriod" dxfId="1759" priority="1760" timePeriod="lastWeek">
      <formula>AND(TODAY()-ROUNDDOWN(F199,0)&gt;=(WEEKDAY(TODAY())),TODAY()-ROUNDDOWN(F199,0)&lt;(WEEKDAY(TODAY())+7))</formula>
    </cfRule>
  </conditionalFormatting>
  <conditionalFormatting sqref="F197">
    <cfRule type="timePeriod" dxfId="1758" priority="1759" timePeriod="lastWeek">
      <formula>AND(TODAY()-ROUNDDOWN(F197,0)&gt;=(WEEKDAY(TODAY())),TODAY()-ROUNDDOWN(F197,0)&lt;(WEEKDAY(TODAY())+7))</formula>
    </cfRule>
  </conditionalFormatting>
  <conditionalFormatting sqref="J197:K197">
    <cfRule type="timePeriod" dxfId="1757" priority="1758" timePeriod="lastWeek">
      <formula>AND(TODAY()-ROUNDDOWN(J197,0)&gt;=(WEEKDAY(TODAY())),TODAY()-ROUNDDOWN(J197,0)&lt;(WEEKDAY(TODAY())+7))</formula>
    </cfRule>
  </conditionalFormatting>
  <conditionalFormatting sqref="G197">
    <cfRule type="timePeriod" dxfId="1756" priority="1757" timePeriod="lastWeek">
      <formula>AND(TODAY()-ROUNDDOWN(G197,0)&gt;=(WEEKDAY(TODAY())),TODAY()-ROUNDDOWN(G197,0)&lt;(WEEKDAY(TODAY())+7))</formula>
    </cfRule>
  </conditionalFormatting>
  <conditionalFormatting sqref="F197">
    <cfRule type="timePeriod" dxfId="1755" priority="1756" timePeriod="lastWeek">
      <formula>AND(TODAY()-ROUNDDOWN(F197,0)&gt;=(WEEKDAY(TODAY())),TODAY()-ROUNDDOWN(F197,0)&lt;(WEEKDAY(TODAY())+7))</formula>
    </cfRule>
  </conditionalFormatting>
  <conditionalFormatting sqref="J197:K197">
    <cfRule type="timePeriod" dxfId="1754" priority="1755" timePeriod="lastWeek">
      <formula>AND(TODAY()-ROUNDDOWN(J197,0)&gt;=(WEEKDAY(TODAY())),TODAY()-ROUNDDOWN(J197,0)&lt;(WEEKDAY(TODAY())+7))</formula>
    </cfRule>
  </conditionalFormatting>
  <conditionalFormatting sqref="G197">
    <cfRule type="timePeriod" dxfId="1753" priority="1754" timePeriod="lastWeek">
      <formula>AND(TODAY()-ROUNDDOWN(G197,0)&gt;=(WEEKDAY(TODAY())),TODAY()-ROUNDDOWN(G197,0)&lt;(WEEKDAY(TODAY())+7))</formula>
    </cfRule>
  </conditionalFormatting>
  <conditionalFormatting sqref="F197">
    <cfRule type="timePeriod" dxfId="1752" priority="1753" timePeriod="lastWeek">
      <formula>AND(TODAY()-ROUNDDOWN(F197,0)&gt;=(WEEKDAY(TODAY())),TODAY()-ROUNDDOWN(F197,0)&lt;(WEEKDAY(TODAY())+7))</formula>
    </cfRule>
  </conditionalFormatting>
  <conditionalFormatting sqref="J197:K197">
    <cfRule type="timePeriod" dxfId="1751" priority="1752" timePeriod="lastWeek">
      <formula>AND(TODAY()-ROUNDDOWN(J197,0)&gt;=(WEEKDAY(TODAY())),TODAY()-ROUNDDOWN(J197,0)&lt;(WEEKDAY(TODAY())+7))</formula>
    </cfRule>
  </conditionalFormatting>
  <conditionalFormatting sqref="G197">
    <cfRule type="timePeriod" dxfId="1750" priority="1751" timePeriod="lastWeek">
      <formula>AND(TODAY()-ROUNDDOWN(G197,0)&gt;=(WEEKDAY(TODAY())),TODAY()-ROUNDDOWN(G197,0)&lt;(WEEKDAY(TODAY())+7))</formula>
    </cfRule>
  </conditionalFormatting>
  <conditionalFormatting sqref="F197">
    <cfRule type="timePeriod" dxfId="1749" priority="1750" timePeriod="lastWeek">
      <formula>AND(TODAY()-ROUNDDOWN(F197,0)&gt;=(WEEKDAY(TODAY())),TODAY()-ROUNDDOWN(F197,0)&lt;(WEEKDAY(TODAY())+7))</formula>
    </cfRule>
  </conditionalFormatting>
  <conditionalFormatting sqref="J197:K197">
    <cfRule type="timePeriod" dxfId="1748" priority="1749" timePeriod="lastWeek">
      <formula>AND(TODAY()-ROUNDDOWN(J197,0)&gt;=(WEEKDAY(TODAY())),TODAY()-ROUNDDOWN(J197,0)&lt;(WEEKDAY(TODAY())+7))</formula>
    </cfRule>
  </conditionalFormatting>
  <conditionalFormatting sqref="G197">
    <cfRule type="timePeriod" dxfId="1747" priority="1748" timePeriod="lastWeek">
      <formula>AND(TODAY()-ROUNDDOWN(G197,0)&gt;=(WEEKDAY(TODAY())),TODAY()-ROUNDDOWN(G197,0)&lt;(WEEKDAY(TODAY())+7))</formula>
    </cfRule>
  </conditionalFormatting>
  <conditionalFormatting sqref="F197">
    <cfRule type="timePeriod" dxfId="1746" priority="1747" timePeriod="lastWeek">
      <formula>AND(TODAY()-ROUNDDOWN(F197,0)&gt;=(WEEKDAY(TODAY())),TODAY()-ROUNDDOWN(F197,0)&lt;(WEEKDAY(TODAY())+7))</formula>
    </cfRule>
  </conditionalFormatting>
  <conditionalFormatting sqref="J197:K197">
    <cfRule type="timePeriod" dxfId="1745" priority="1746" timePeriod="lastWeek">
      <formula>AND(TODAY()-ROUNDDOWN(J197,0)&gt;=(WEEKDAY(TODAY())),TODAY()-ROUNDDOWN(J197,0)&lt;(WEEKDAY(TODAY())+7))</formula>
    </cfRule>
  </conditionalFormatting>
  <conditionalFormatting sqref="G197">
    <cfRule type="timePeriod" dxfId="1744" priority="1745" timePeriod="lastWeek">
      <formula>AND(TODAY()-ROUNDDOWN(G197,0)&gt;=(WEEKDAY(TODAY())),TODAY()-ROUNDDOWN(G197,0)&lt;(WEEKDAY(TODAY())+7))</formula>
    </cfRule>
  </conditionalFormatting>
  <conditionalFormatting sqref="F197">
    <cfRule type="timePeriod" dxfId="1743" priority="1744" timePeriod="lastWeek">
      <formula>AND(TODAY()-ROUNDDOWN(F197,0)&gt;=(WEEKDAY(TODAY())),TODAY()-ROUNDDOWN(F197,0)&lt;(WEEKDAY(TODAY())+7))</formula>
    </cfRule>
  </conditionalFormatting>
  <conditionalFormatting sqref="J197:K197">
    <cfRule type="timePeriod" dxfId="1742" priority="1743" timePeriod="lastWeek">
      <formula>AND(TODAY()-ROUNDDOWN(J197,0)&gt;=(WEEKDAY(TODAY())),TODAY()-ROUNDDOWN(J197,0)&lt;(WEEKDAY(TODAY())+7))</formula>
    </cfRule>
  </conditionalFormatting>
  <conditionalFormatting sqref="G197">
    <cfRule type="timePeriod" dxfId="1741" priority="1742" timePeriod="lastWeek">
      <formula>AND(TODAY()-ROUNDDOWN(G197,0)&gt;=(WEEKDAY(TODAY())),TODAY()-ROUNDDOWN(G197,0)&lt;(WEEKDAY(TODAY())+7))</formula>
    </cfRule>
  </conditionalFormatting>
  <conditionalFormatting sqref="F197">
    <cfRule type="timePeriod" dxfId="1740" priority="1741" timePeriod="lastWeek">
      <formula>AND(TODAY()-ROUNDDOWN(F197,0)&gt;=(WEEKDAY(TODAY())),TODAY()-ROUNDDOWN(F197,0)&lt;(WEEKDAY(TODAY())+7))</formula>
    </cfRule>
  </conditionalFormatting>
  <conditionalFormatting sqref="J197:K197">
    <cfRule type="timePeriod" dxfId="1739" priority="1740" timePeriod="lastWeek">
      <formula>AND(TODAY()-ROUNDDOWN(J197,0)&gt;=(WEEKDAY(TODAY())),TODAY()-ROUNDDOWN(J197,0)&lt;(WEEKDAY(TODAY())+7))</formula>
    </cfRule>
  </conditionalFormatting>
  <conditionalFormatting sqref="G197">
    <cfRule type="timePeriod" dxfId="1738" priority="1739" timePeriod="lastWeek">
      <formula>AND(TODAY()-ROUNDDOWN(G197,0)&gt;=(WEEKDAY(TODAY())),TODAY()-ROUNDDOWN(G197,0)&lt;(WEEKDAY(TODAY())+7))</formula>
    </cfRule>
  </conditionalFormatting>
  <conditionalFormatting sqref="F197">
    <cfRule type="timePeriod" dxfId="1737" priority="1738" timePeriod="lastWeek">
      <formula>AND(TODAY()-ROUNDDOWN(F197,0)&gt;=(WEEKDAY(TODAY())),TODAY()-ROUNDDOWN(F197,0)&lt;(WEEKDAY(TODAY())+7))</formula>
    </cfRule>
  </conditionalFormatting>
  <conditionalFormatting sqref="J197:K197">
    <cfRule type="timePeriod" dxfId="1736" priority="1737" timePeriod="lastWeek">
      <formula>AND(TODAY()-ROUNDDOWN(J197,0)&gt;=(WEEKDAY(TODAY())),TODAY()-ROUNDDOWN(J197,0)&lt;(WEEKDAY(TODAY())+7))</formula>
    </cfRule>
  </conditionalFormatting>
  <conditionalFormatting sqref="G197">
    <cfRule type="timePeriod" dxfId="1735" priority="1736" timePeriod="lastWeek">
      <formula>AND(TODAY()-ROUNDDOWN(G197,0)&gt;=(WEEKDAY(TODAY())),TODAY()-ROUNDDOWN(G197,0)&lt;(WEEKDAY(TODAY())+7))</formula>
    </cfRule>
  </conditionalFormatting>
  <conditionalFormatting sqref="J197:K197">
    <cfRule type="timePeriod" dxfId="1734" priority="1735" timePeriod="lastWeek">
      <formula>AND(TODAY()-ROUNDDOWN(J197,0)&gt;=(WEEKDAY(TODAY())),TODAY()-ROUNDDOWN(J197,0)&lt;(WEEKDAY(TODAY())+7))</formula>
    </cfRule>
  </conditionalFormatting>
  <conditionalFormatting sqref="F197">
    <cfRule type="timePeriod" dxfId="1733" priority="1734" timePeriod="lastWeek">
      <formula>AND(TODAY()-ROUNDDOWN(F197,0)&gt;=(WEEKDAY(TODAY())),TODAY()-ROUNDDOWN(F197,0)&lt;(WEEKDAY(TODAY())+7))</formula>
    </cfRule>
  </conditionalFormatting>
  <conditionalFormatting sqref="F197">
    <cfRule type="timePeriod" dxfId="1732" priority="1733" timePeriod="lastWeek">
      <formula>AND(TODAY()-ROUNDDOWN(F197,0)&gt;=(WEEKDAY(TODAY())),TODAY()-ROUNDDOWN(F197,0)&lt;(WEEKDAY(TODAY())+7))</formula>
    </cfRule>
  </conditionalFormatting>
  <conditionalFormatting sqref="F197">
    <cfRule type="timePeriod" dxfId="1731" priority="1729" timePeriod="lastWeek">
      <formula>AND(TODAY()-ROUNDDOWN(F197,0)&gt;=(WEEKDAY(TODAY())),TODAY()-ROUNDDOWN(F197,0)&lt;(WEEKDAY(TODAY())+7))</formula>
    </cfRule>
  </conditionalFormatting>
  <conditionalFormatting sqref="F197">
    <cfRule type="timePeriod" dxfId="1730" priority="1732" timePeriod="lastWeek">
      <formula>AND(TODAY()-ROUNDDOWN(F197,0)&gt;=(WEEKDAY(TODAY())),TODAY()-ROUNDDOWN(F197,0)&lt;(WEEKDAY(TODAY())+7))</formula>
    </cfRule>
  </conditionalFormatting>
  <conditionalFormatting sqref="F197">
    <cfRule type="timePeriod" dxfId="1729" priority="1731" timePeriod="lastWeek">
      <formula>AND(TODAY()-ROUNDDOWN(F197,0)&gt;=(WEEKDAY(TODAY())),TODAY()-ROUNDDOWN(F197,0)&lt;(WEEKDAY(TODAY())+7))</formula>
    </cfRule>
  </conditionalFormatting>
  <conditionalFormatting sqref="F197">
    <cfRule type="timePeriod" dxfId="1728" priority="1730" timePeriod="lastWeek">
      <formula>AND(TODAY()-ROUNDDOWN(F197,0)&gt;=(WEEKDAY(TODAY())),TODAY()-ROUNDDOWN(F197,0)&lt;(WEEKDAY(TODAY())+7))</formula>
    </cfRule>
  </conditionalFormatting>
  <conditionalFormatting sqref="G197">
    <cfRule type="timePeriod" dxfId="1727" priority="1725" timePeriod="lastWeek">
      <formula>AND(TODAY()-ROUNDDOWN(G197,0)&gt;=(WEEKDAY(TODAY())),TODAY()-ROUNDDOWN(G197,0)&lt;(WEEKDAY(TODAY())+7))</formula>
    </cfRule>
  </conditionalFormatting>
  <conditionalFormatting sqref="G197">
    <cfRule type="timePeriod" dxfId="1726" priority="1723" timePeriod="lastWeek">
      <formula>AND(TODAY()-ROUNDDOWN(G197,0)&gt;=(WEEKDAY(TODAY())),TODAY()-ROUNDDOWN(G197,0)&lt;(WEEKDAY(TODAY())+7))</formula>
    </cfRule>
  </conditionalFormatting>
  <conditionalFormatting sqref="F197">
    <cfRule type="timePeriod" dxfId="1725" priority="1728" timePeriod="lastWeek">
      <formula>AND(TODAY()-ROUNDDOWN(F197,0)&gt;=(WEEKDAY(TODAY())),TODAY()-ROUNDDOWN(F197,0)&lt;(WEEKDAY(TODAY())+7))</formula>
    </cfRule>
  </conditionalFormatting>
  <conditionalFormatting sqref="G197">
    <cfRule type="timePeriod" dxfId="1724" priority="1721" timePeriod="lastWeek">
      <formula>AND(TODAY()-ROUNDDOWN(G197,0)&gt;=(WEEKDAY(TODAY())),TODAY()-ROUNDDOWN(G197,0)&lt;(WEEKDAY(TODAY())+7))</formula>
    </cfRule>
  </conditionalFormatting>
  <conditionalFormatting sqref="F197">
    <cfRule type="timePeriod" dxfId="1723" priority="1727" timePeriod="lastWeek">
      <formula>AND(TODAY()-ROUNDDOWN(F197,0)&gt;=(WEEKDAY(TODAY())),TODAY()-ROUNDDOWN(F197,0)&lt;(WEEKDAY(TODAY())+7))</formula>
    </cfRule>
  </conditionalFormatting>
  <conditionalFormatting sqref="G197">
    <cfRule type="timePeriod" dxfId="1722" priority="1719" timePeriod="lastWeek">
      <formula>AND(TODAY()-ROUNDDOWN(G197,0)&gt;=(WEEKDAY(TODAY())),TODAY()-ROUNDDOWN(G197,0)&lt;(WEEKDAY(TODAY())+7))</formula>
    </cfRule>
  </conditionalFormatting>
  <conditionalFormatting sqref="G197">
    <cfRule type="timePeriod" dxfId="1721" priority="1726" timePeriod="lastWeek">
      <formula>AND(TODAY()-ROUNDDOWN(G197,0)&gt;=(WEEKDAY(TODAY())),TODAY()-ROUNDDOWN(G197,0)&lt;(WEEKDAY(TODAY())+7))</formula>
    </cfRule>
  </conditionalFormatting>
  <conditionalFormatting sqref="G197">
    <cfRule type="timePeriod" dxfId="1720" priority="1724" timePeriod="lastWeek">
      <formula>AND(TODAY()-ROUNDDOWN(G197,0)&gt;=(WEEKDAY(TODAY())),TODAY()-ROUNDDOWN(G197,0)&lt;(WEEKDAY(TODAY())+7))</formula>
    </cfRule>
  </conditionalFormatting>
  <conditionalFormatting sqref="G197">
    <cfRule type="timePeriod" dxfId="1719" priority="1722" timePeriod="lastWeek">
      <formula>AND(TODAY()-ROUNDDOWN(G197,0)&gt;=(WEEKDAY(TODAY())),TODAY()-ROUNDDOWN(G197,0)&lt;(WEEKDAY(TODAY())+7))</formula>
    </cfRule>
  </conditionalFormatting>
  <conditionalFormatting sqref="G197">
    <cfRule type="timePeriod" dxfId="1718" priority="1720" timePeriod="lastWeek">
      <formula>AND(TODAY()-ROUNDDOWN(G197,0)&gt;=(WEEKDAY(TODAY())),TODAY()-ROUNDDOWN(G197,0)&lt;(WEEKDAY(TODAY())+7))</formula>
    </cfRule>
  </conditionalFormatting>
  <conditionalFormatting sqref="F197">
    <cfRule type="timePeriod" dxfId="1717" priority="1718" timePeriod="lastWeek">
      <formula>AND(TODAY()-ROUNDDOWN(F197,0)&gt;=(WEEKDAY(TODAY())),TODAY()-ROUNDDOWN(F197,0)&lt;(WEEKDAY(TODAY())+7))</formula>
    </cfRule>
  </conditionalFormatting>
  <conditionalFormatting sqref="J197:K197">
    <cfRule type="timePeriod" dxfId="1716" priority="1717" timePeriod="lastWeek">
      <formula>AND(TODAY()-ROUNDDOWN(J197,0)&gt;=(WEEKDAY(TODAY())),TODAY()-ROUNDDOWN(J197,0)&lt;(WEEKDAY(TODAY())+7))</formula>
    </cfRule>
  </conditionalFormatting>
  <conditionalFormatting sqref="G197">
    <cfRule type="timePeriod" dxfId="1715" priority="1716" timePeriod="lastWeek">
      <formula>AND(TODAY()-ROUNDDOWN(G197,0)&gt;=(WEEKDAY(TODAY())),TODAY()-ROUNDDOWN(G197,0)&lt;(WEEKDAY(TODAY())+7))</formula>
    </cfRule>
  </conditionalFormatting>
  <conditionalFormatting sqref="F197">
    <cfRule type="timePeriod" dxfId="1714" priority="1715" timePeriod="lastWeek">
      <formula>AND(TODAY()-ROUNDDOWN(F197,0)&gt;=(WEEKDAY(TODAY())),TODAY()-ROUNDDOWN(F197,0)&lt;(WEEKDAY(TODAY())+7))</formula>
    </cfRule>
  </conditionalFormatting>
  <conditionalFormatting sqref="J197:K197">
    <cfRule type="timePeriod" dxfId="1713" priority="1714" timePeriod="lastWeek">
      <formula>AND(TODAY()-ROUNDDOWN(J197,0)&gt;=(WEEKDAY(TODAY())),TODAY()-ROUNDDOWN(J197,0)&lt;(WEEKDAY(TODAY())+7))</formula>
    </cfRule>
  </conditionalFormatting>
  <conditionalFormatting sqref="G197">
    <cfRule type="timePeriod" dxfId="1712" priority="1713" timePeriod="lastWeek">
      <formula>AND(TODAY()-ROUNDDOWN(G197,0)&gt;=(WEEKDAY(TODAY())),TODAY()-ROUNDDOWN(G197,0)&lt;(WEEKDAY(TODAY())+7))</formula>
    </cfRule>
  </conditionalFormatting>
  <conditionalFormatting sqref="F197">
    <cfRule type="timePeriod" dxfId="1711" priority="1712" timePeriod="lastWeek">
      <formula>AND(TODAY()-ROUNDDOWN(F197,0)&gt;=(WEEKDAY(TODAY())),TODAY()-ROUNDDOWN(F197,0)&lt;(WEEKDAY(TODAY())+7))</formula>
    </cfRule>
  </conditionalFormatting>
  <conditionalFormatting sqref="J197:K197">
    <cfRule type="timePeriod" dxfId="1710" priority="1711" timePeriod="lastWeek">
      <formula>AND(TODAY()-ROUNDDOWN(J197,0)&gt;=(WEEKDAY(TODAY())),TODAY()-ROUNDDOWN(J197,0)&lt;(WEEKDAY(TODAY())+7))</formula>
    </cfRule>
  </conditionalFormatting>
  <conditionalFormatting sqref="G197">
    <cfRule type="timePeriod" dxfId="1709" priority="1710" timePeriod="lastWeek">
      <formula>AND(TODAY()-ROUNDDOWN(G197,0)&gt;=(WEEKDAY(TODAY())),TODAY()-ROUNDDOWN(G197,0)&lt;(WEEKDAY(TODAY())+7))</formula>
    </cfRule>
  </conditionalFormatting>
  <conditionalFormatting sqref="F197">
    <cfRule type="timePeriod" dxfId="1708" priority="1709" timePeriod="lastWeek">
      <formula>AND(TODAY()-ROUNDDOWN(F197,0)&gt;=(WEEKDAY(TODAY())),TODAY()-ROUNDDOWN(F197,0)&lt;(WEEKDAY(TODAY())+7))</formula>
    </cfRule>
  </conditionalFormatting>
  <conditionalFormatting sqref="J197:K197">
    <cfRule type="timePeriod" dxfId="1707" priority="1708" timePeriod="lastWeek">
      <formula>AND(TODAY()-ROUNDDOWN(J197,0)&gt;=(WEEKDAY(TODAY())),TODAY()-ROUNDDOWN(J197,0)&lt;(WEEKDAY(TODAY())+7))</formula>
    </cfRule>
  </conditionalFormatting>
  <conditionalFormatting sqref="G197">
    <cfRule type="timePeriod" dxfId="1706" priority="1707" timePeriod="lastWeek">
      <formula>AND(TODAY()-ROUNDDOWN(G197,0)&gt;=(WEEKDAY(TODAY())),TODAY()-ROUNDDOWN(G197,0)&lt;(WEEKDAY(TODAY())+7))</formula>
    </cfRule>
  </conditionalFormatting>
  <conditionalFormatting sqref="J197:K197">
    <cfRule type="timePeriod" dxfId="1705" priority="1706" timePeriod="lastWeek">
      <formula>AND(TODAY()-ROUNDDOWN(J197,0)&gt;=(WEEKDAY(TODAY())),TODAY()-ROUNDDOWN(J197,0)&lt;(WEEKDAY(TODAY())+7))</formula>
    </cfRule>
  </conditionalFormatting>
  <conditionalFormatting sqref="F197">
    <cfRule type="timePeriod" dxfId="1704" priority="1705" timePeriod="lastWeek">
      <formula>AND(TODAY()-ROUNDDOWN(F197,0)&gt;=(WEEKDAY(TODAY())),TODAY()-ROUNDDOWN(F197,0)&lt;(WEEKDAY(TODAY())+7))</formula>
    </cfRule>
  </conditionalFormatting>
  <conditionalFormatting sqref="F197">
    <cfRule type="timePeriod" dxfId="1703" priority="1704" timePeriod="lastWeek">
      <formula>AND(TODAY()-ROUNDDOWN(F197,0)&gt;=(WEEKDAY(TODAY())),TODAY()-ROUNDDOWN(F197,0)&lt;(WEEKDAY(TODAY())+7))</formula>
    </cfRule>
  </conditionalFormatting>
  <conditionalFormatting sqref="F197">
    <cfRule type="timePeriod" dxfId="1702" priority="1700" timePeriod="lastWeek">
      <formula>AND(TODAY()-ROUNDDOWN(F197,0)&gt;=(WEEKDAY(TODAY())),TODAY()-ROUNDDOWN(F197,0)&lt;(WEEKDAY(TODAY())+7))</formula>
    </cfRule>
  </conditionalFormatting>
  <conditionalFormatting sqref="F197">
    <cfRule type="timePeriod" dxfId="1701" priority="1703" timePeriod="lastWeek">
      <formula>AND(TODAY()-ROUNDDOWN(F197,0)&gt;=(WEEKDAY(TODAY())),TODAY()-ROUNDDOWN(F197,0)&lt;(WEEKDAY(TODAY())+7))</formula>
    </cfRule>
  </conditionalFormatting>
  <conditionalFormatting sqref="F197">
    <cfRule type="timePeriod" dxfId="1700" priority="1702" timePeriod="lastWeek">
      <formula>AND(TODAY()-ROUNDDOWN(F197,0)&gt;=(WEEKDAY(TODAY())),TODAY()-ROUNDDOWN(F197,0)&lt;(WEEKDAY(TODAY())+7))</formula>
    </cfRule>
  </conditionalFormatting>
  <conditionalFormatting sqref="F197">
    <cfRule type="timePeriod" dxfId="1699" priority="1701" timePeriod="lastWeek">
      <formula>AND(TODAY()-ROUNDDOWN(F197,0)&gt;=(WEEKDAY(TODAY())),TODAY()-ROUNDDOWN(F197,0)&lt;(WEEKDAY(TODAY())+7))</formula>
    </cfRule>
  </conditionalFormatting>
  <conditionalFormatting sqref="G197">
    <cfRule type="timePeriod" dxfId="1698" priority="1696" timePeriod="lastWeek">
      <formula>AND(TODAY()-ROUNDDOWN(G197,0)&gt;=(WEEKDAY(TODAY())),TODAY()-ROUNDDOWN(G197,0)&lt;(WEEKDAY(TODAY())+7))</formula>
    </cfRule>
  </conditionalFormatting>
  <conditionalFormatting sqref="G197">
    <cfRule type="timePeriod" dxfId="1697" priority="1694" timePeriod="lastWeek">
      <formula>AND(TODAY()-ROUNDDOWN(G197,0)&gt;=(WEEKDAY(TODAY())),TODAY()-ROUNDDOWN(G197,0)&lt;(WEEKDAY(TODAY())+7))</formula>
    </cfRule>
  </conditionalFormatting>
  <conditionalFormatting sqref="F197">
    <cfRule type="timePeriod" dxfId="1696" priority="1699" timePeriod="lastWeek">
      <formula>AND(TODAY()-ROUNDDOWN(F197,0)&gt;=(WEEKDAY(TODAY())),TODAY()-ROUNDDOWN(F197,0)&lt;(WEEKDAY(TODAY())+7))</formula>
    </cfRule>
  </conditionalFormatting>
  <conditionalFormatting sqref="G197">
    <cfRule type="timePeriod" dxfId="1695" priority="1692" timePeriod="lastWeek">
      <formula>AND(TODAY()-ROUNDDOWN(G197,0)&gt;=(WEEKDAY(TODAY())),TODAY()-ROUNDDOWN(G197,0)&lt;(WEEKDAY(TODAY())+7))</formula>
    </cfRule>
  </conditionalFormatting>
  <conditionalFormatting sqref="F197">
    <cfRule type="timePeriod" dxfId="1694" priority="1698" timePeriod="lastWeek">
      <formula>AND(TODAY()-ROUNDDOWN(F197,0)&gt;=(WEEKDAY(TODAY())),TODAY()-ROUNDDOWN(F197,0)&lt;(WEEKDAY(TODAY())+7))</formula>
    </cfRule>
  </conditionalFormatting>
  <conditionalFormatting sqref="G197">
    <cfRule type="timePeriod" dxfId="1693" priority="1690" timePeriod="lastWeek">
      <formula>AND(TODAY()-ROUNDDOWN(G197,0)&gt;=(WEEKDAY(TODAY())),TODAY()-ROUNDDOWN(G197,0)&lt;(WEEKDAY(TODAY())+7))</formula>
    </cfRule>
  </conditionalFormatting>
  <conditionalFormatting sqref="G197">
    <cfRule type="timePeriod" dxfId="1692" priority="1697" timePeriod="lastWeek">
      <formula>AND(TODAY()-ROUNDDOWN(G197,0)&gt;=(WEEKDAY(TODAY())),TODAY()-ROUNDDOWN(G197,0)&lt;(WEEKDAY(TODAY())+7))</formula>
    </cfRule>
  </conditionalFormatting>
  <conditionalFormatting sqref="G197">
    <cfRule type="timePeriod" dxfId="1691" priority="1695" timePeriod="lastWeek">
      <formula>AND(TODAY()-ROUNDDOWN(G197,0)&gt;=(WEEKDAY(TODAY())),TODAY()-ROUNDDOWN(G197,0)&lt;(WEEKDAY(TODAY())+7))</formula>
    </cfRule>
  </conditionalFormatting>
  <conditionalFormatting sqref="G197">
    <cfRule type="timePeriod" dxfId="1690" priority="1693" timePeriod="lastWeek">
      <formula>AND(TODAY()-ROUNDDOWN(G197,0)&gt;=(WEEKDAY(TODAY())),TODAY()-ROUNDDOWN(G197,0)&lt;(WEEKDAY(TODAY())+7))</formula>
    </cfRule>
  </conditionalFormatting>
  <conditionalFormatting sqref="G197">
    <cfRule type="timePeriod" dxfId="1689" priority="1691" timePeriod="lastWeek">
      <formula>AND(TODAY()-ROUNDDOWN(G197,0)&gt;=(WEEKDAY(TODAY())),TODAY()-ROUNDDOWN(G197,0)&lt;(WEEKDAY(TODAY())+7))</formula>
    </cfRule>
  </conditionalFormatting>
  <conditionalFormatting sqref="J197:K197">
    <cfRule type="timePeriod" dxfId="1688" priority="1689" timePeriod="lastWeek">
      <formula>AND(TODAY()-ROUNDDOWN(J197,0)&gt;=(WEEKDAY(TODAY())),TODAY()-ROUNDDOWN(J197,0)&lt;(WEEKDAY(TODAY())+7))</formula>
    </cfRule>
  </conditionalFormatting>
  <conditionalFormatting sqref="F197">
    <cfRule type="timePeriod" dxfId="1687" priority="1688" timePeriod="lastWeek">
      <formula>AND(TODAY()-ROUNDDOWN(F197,0)&gt;=(WEEKDAY(TODAY())),TODAY()-ROUNDDOWN(F197,0)&lt;(WEEKDAY(TODAY())+7))</formula>
    </cfRule>
  </conditionalFormatting>
  <conditionalFormatting sqref="F197">
    <cfRule type="timePeriod" dxfId="1686" priority="1687" timePeriod="lastWeek">
      <formula>AND(TODAY()-ROUNDDOWN(F197,0)&gt;=(WEEKDAY(TODAY())),TODAY()-ROUNDDOWN(F197,0)&lt;(WEEKDAY(TODAY())+7))</formula>
    </cfRule>
  </conditionalFormatting>
  <conditionalFormatting sqref="F197">
    <cfRule type="timePeriod" dxfId="1685" priority="1683" timePeriod="lastWeek">
      <formula>AND(TODAY()-ROUNDDOWN(F197,0)&gt;=(WEEKDAY(TODAY())),TODAY()-ROUNDDOWN(F197,0)&lt;(WEEKDAY(TODAY())+7))</formula>
    </cfRule>
  </conditionalFormatting>
  <conditionalFormatting sqref="F197">
    <cfRule type="timePeriod" dxfId="1684" priority="1686" timePeriod="lastWeek">
      <formula>AND(TODAY()-ROUNDDOWN(F197,0)&gt;=(WEEKDAY(TODAY())),TODAY()-ROUNDDOWN(F197,0)&lt;(WEEKDAY(TODAY())+7))</formula>
    </cfRule>
  </conditionalFormatting>
  <conditionalFormatting sqref="F197">
    <cfRule type="timePeriod" dxfId="1683" priority="1685" timePeriod="lastWeek">
      <formula>AND(TODAY()-ROUNDDOWN(F197,0)&gt;=(WEEKDAY(TODAY())),TODAY()-ROUNDDOWN(F197,0)&lt;(WEEKDAY(TODAY())+7))</formula>
    </cfRule>
  </conditionalFormatting>
  <conditionalFormatting sqref="F197">
    <cfRule type="timePeriod" dxfId="1682" priority="1684" timePeriod="lastWeek">
      <formula>AND(TODAY()-ROUNDDOWN(F197,0)&gt;=(WEEKDAY(TODAY())),TODAY()-ROUNDDOWN(F197,0)&lt;(WEEKDAY(TODAY())+7))</formula>
    </cfRule>
  </conditionalFormatting>
  <conditionalFormatting sqref="F197">
    <cfRule type="timePeriod" dxfId="1681" priority="1682" timePeriod="lastWeek">
      <formula>AND(TODAY()-ROUNDDOWN(F197,0)&gt;=(WEEKDAY(TODAY())),TODAY()-ROUNDDOWN(F197,0)&lt;(WEEKDAY(TODAY())+7))</formula>
    </cfRule>
  </conditionalFormatting>
  <conditionalFormatting sqref="F197">
    <cfRule type="timePeriod" dxfId="1680" priority="1681" timePeriod="lastWeek">
      <formula>AND(TODAY()-ROUNDDOWN(F197,0)&gt;=(WEEKDAY(TODAY())),TODAY()-ROUNDDOWN(F197,0)&lt;(WEEKDAY(TODAY())+7))</formula>
    </cfRule>
  </conditionalFormatting>
  <conditionalFormatting sqref="G197">
    <cfRule type="timePeriod" dxfId="1679" priority="1680" timePeriod="lastWeek">
      <formula>AND(TODAY()-ROUNDDOWN(G197,0)&gt;=(WEEKDAY(TODAY())),TODAY()-ROUNDDOWN(G197,0)&lt;(WEEKDAY(TODAY())+7))</formula>
    </cfRule>
  </conditionalFormatting>
  <conditionalFormatting sqref="G197">
    <cfRule type="timePeriod" dxfId="1678" priority="1679" timePeriod="lastWeek">
      <formula>AND(TODAY()-ROUNDDOWN(G197,0)&gt;=(WEEKDAY(TODAY())),TODAY()-ROUNDDOWN(G197,0)&lt;(WEEKDAY(TODAY())+7))</formula>
    </cfRule>
  </conditionalFormatting>
  <conditionalFormatting sqref="G197">
    <cfRule type="timePeriod" dxfId="1677" priority="1675" timePeriod="lastWeek">
      <formula>AND(TODAY()-ROUNDDOWN(G197,0)&gt;=(WEEKDAY(TODAY())),TODAY()-ROUNDDOWN(G197,0)&lt;(WEEKDAY(TODAY())+7))</formula>
    </cfRule>
  </conditionalFormatting>
  <conditionalFormatting sqref="G197">
    <cfRule type="timePeriod" dxfId="1676" priority="1678" timePeriod="lastWeek">
      <formula>AND(TODAY()-ROUNDDOWN(G197,0)&gt;=(WEEKDAY(TODAY())),TODAY()-ROUNDDOWN(G197,0)&lt;(WEEKDAY(TODAY())+7))</formula>
    </cfRule>
  </conditionalFormatting>
  <conditionalFormatting sqref="G197">
    <cfRule type="timePeriod" dxfId="1675" priority="1677" timePeriod="lastWeek">
      <formula>AND(TODAY()-ROUNDDOWN(G197,0)&gt;=(WEEKDAY(TODAY())),TODAY()-ROUNDDOWN(G197,0)&lt;(WEEKDAY(TODAY())+7))</formula>
    </cfRule>
  </conditionalFormatting>
  <conditionalFormatting sqref="G197">
    <cfRule type="timePeriod" dxfId="1674" priority="1676" timePeriod="lastWeek">
      <formula>AND(TODAY()-ROUNDDOWN(G197,0)&gt;=(WEEKDAY(TODAY())),TODAY()-ROUNDDOWN(G197,0)&lt;(WEEKDAY(TODAY())+7))</formula>
    </cfRule>
  </conditionalFormatting>
  <conditionalFormatting sqref="G197">
    <cfRule type="timePeriod" dxfId="1673" priority="1674" timePeriod="lastWeek">
      <formula>AND(TODAY()-ROUNDDOWN(G197,0)&gt;=(WEEKDAY(TODAY())),TODAY()-ROUNDDOWN(G197,0)&lt;(WEEKDAY(TODAY())+7))</formula>
    </cfRule>
  </conditionalFormatting>
  <conditionalFormatting sqref="G197">
    <cfRule type="timePeriod" dxfId="1672" priority="1673" timePeriod="lastWeek">
      <formula>AND(TODAY()-ROUNDDOWN(G197,0)&gt;=(WEEKDAY(TODAY())),TODAY()-ROUNDDOWN(G197,0)&lt;(WEEKDAY(TODAY())+7))</formula>
    </cfRule>
  </conditionalFormatting>
  <conditionalFormatting sqref="K197">
    <cfRule type="timePeriod" dxfId="1671" priority="1672" timePeriod="lastWeek">
      <formula>AND(TODAY()-ROUNDDOWN(K197,0)&gt;=(WEEKDAY(TODAY())),TODAY()-ROUNDDOWN(K197,0)&lt;(WEEKDAY(TODAY())+7))</formula>
    </cfRule>
  </conditionalFormatting>
  <conditionalFormatting sqref="F197">
    <cfRule type="timePeriod" dxfId="1670" priority="1671" timePeriod="lastWeek">
      <formula>AND(TODAY()-ROUNDDOWN(F197,0)&gt;=(WEEKDAY(TODAY())),TODAY()-ROUNDDOWN(F197,0)&lt;(WEEKDAY(TODAY())+7))</formula>
    </cfRule>
  </conditionalFormatting>
  <conditionalFormatting sqref="J199:K199">
    <cfRule type="timePeriod" dxfId="1669" priority="1670" timePeriod="lastWeek">
      <formula>AND(TODAY()-ROUNDDOWN(J199,0)&gt;=(WEEKDAY(TODAY())),TODAY()-ROUNDDOWN(J199,0)&lt;(WEEKDAY(TODAY())+7))</formula>
    </cfRule>
  </conditionalFormatting>
  <conditionalFormatting sqref="G197">
    <cfRule type="timePeriod" dxfId="1668" priority="1669" timePeriod="lastWeek">
      <formula>AND(TODAY()-ROUNDDOWN(G197,0)&gt;=(WEEKDAY(TODAY())),TODAY()-ROUNDDOWN(G197,0)&lt;(WEEKDAY(TODAY())+7))</formula>
    </cfRule>
  </conditionalFormatting>
  <conditionalFormatting sqref="G197">
    <cfRule type="timePeriod" dxfId="1667" priority="1668" timePeriod="lastWeek">
      <formula>AND(TODAY()-ROUNDDOWN(G197,0)&gt;=(WEEKDAY(TODAY())),TODAY()-ROUNDDOWN(G197,0)&lt;(WEEKDAY(TODAY())+7))</formula>
    </cfRule>
  </conditionalFormatting>
  <conditionalFormatting sqref="F197">
    <cfRule type="timePeriod" dxfId="1666" priority="1667" timePeriod="lastWeek">
      <formula>AND(TODAY()-ROUNDDOWN(F197,0)&gt;=(WEEKDAY(TODAY())),TODAY()-ROUNDDOWN(F197,0)&lt;(WEEKDAY(TODAY())+7))</formula>
    </cfRule>
  </conditionalFormatting>
  <conditionalFormatting sqref="J197:K197">
    <cfRule type="timePeriod" dxfId="1665" priority="1666" timePeriod="lastWeek">
      <formula>AND(TODAY()-ROUNDDOWN(J197,0)&gt;=(WEEKDAY(TODAY())),TODAY()-ROUNDDOWN(J197,0)&lt;(WEEKDAY(TODAY())+7))</formula>
    </cfRule>
  </conditionalFormatting>
  <conditionalFormatting sqref="G197">
    <cfRule type="timePeriod" dxfId="1664" priority="1665" timePeriod="lastWeek">
      <formula>AND(TODAY()-ROUNDDOWN(G197,0)&gt;=(WEEKDAY(TODAY())),TODAY()-ROUNDDOWN(G197,0)&lt;(WEEKDAY(TODAY())+7))</formula>
    </cfRule>
  </conditionalFormatting>
  <conditionalFormatting sqref="F197">
    <cfRule type="timePeriod" dxfId="1663" priority="1664" timePeriod="lastWeek">
      <formula>AND(TODAY()-ROUNDDOWN(F197,0)&gt;=(WEEKDAY(TODAY())),TODAY()-ROUNDDOWN(F197,0)&lt;(WEEKDAY(TODAY())+7))</formula>
    </cfRule>
  </conditionalFormatting>
  <conditionalFormatting sqref="J197:K197">
    <cfRule type="timePeriod" dxfId="1662" priority="1663" timePeriod="lastWeek">
      <formula>AND(TODAY()-ROUNDDOWN(J197,0)&gt;=(WEEKDAY(TODAY())),TODAY()-ROUNDDOWN(J197,0)&lt;(WEEKDAY(TODAY())+7))</formula>
    </cfRule>
  </conditionalFormatting>
  <conditionalFormatting sqref="G197">
    <cfRule type="timePeriod" dxfId="1661" priority="1662" timePeriod="lastWeek">
      <formula>AND(TODAY()-ROUNDDOWN(G197,0)&gt;=(WEEKDAY(TODAY())),TODAY()-ROUNDDOWN(G197,0)&lt;(WEEKDAY(TODAY())+7))</formula>
    </cfRule>
  </conditionalFormatting>
  <conditionalFormatting sqref="F197">
    <cfRule type="timePeriod" dxfId="1660" priority="1661" timePeriod="lastWeek">
      <formula>AND(TODAY()-ROUNDDOWN(F197,0)&gt;=(WEEKDAY(TODAY())),TODAY()-ROUNDDOWN(F197,0)&lt;(WEEKDAY(TODAY())+7))</formula>
    </cfRule>
  </conditionalFormatting>
  <conditionalFormatting sqref="J197:K197">
    <cfRule type="timePeriod" dxfId="1659" priority="1660" timePeriod="lastWeek">
      <formula>AND(TODAY()-ROUNDDOWN(J197,0)&gt;=(WEEKDAY(TODAY())),TODAY()-ROUNDDOWN(J197,0)&lt;(WEEKDAY(TODAY())+7))</formula>
    </cfRule>
  </conditionalFormatting>
  <conditionalFormatting sqref="G197">
    <cfRule type="timePeriod" dxfId="1658" priority="1659" timePeriod="lastWeek">
      <formula>AND(TODAY()-ROUNDDOWN(G197,0)&gt;=(WEEKDAY(TODAY())),TODAY()-ROUNDDOWN(G197,0)&lt;(WEEKDAY(TODAY())+7))</formula>
    </cfRule>
  </conditionalFormatting>
  <conditionalFormatting sqref="F197">
    <cfRule type="timePeriod" dxfId="1657" priority="1658" timePeriod="lastWeek">
      <formula>AND(TODAY()-ROUNDDOWN(F197,0)&gt;=(WEEKDAY(TODAY())),TODAY()-ROUNDDOWN(F197,0)&lt;(WEEKDAY(TODAY())+7))</formula>
    </cfRule>
  </conditionalFormatting>
  <conditionalFormatting sqref="J197:K197">
    <cfRule type="timePeriod" dxfId="1656" priority="1657" timePeriod="lastWeek">
      <formula>AND(TODAY()-ROUNDDOWN(J197,0)&gt;=(WEEKDAY(TODAY())),TODAY()-ROUNDDOWN(J197,0)&lt;(WEEKDAY(TODAY())+7))</formula>
    </cfRule>
  </conditionalFormatting>
  <conditionalFormatting sqref="G197">
    <cfRule type="timePeriod" dxfId="1655" priority="1656" timePeriod="lastWeek">
      <formula>AND(TODAY()-ROUNDDOWN(G197,0)&gt;=(WEEKDAY(TODAY())),TODAY()-ROUNDDOWN(G197,0)&lt;(WEEKDAY(TODAY())+7))</formula>
    </cfRule>
  </conditionalFormatting>
  <conditionalFormatting sqref="F197">
    <cfRule type="timePeriod" dxfId="1654" priority="1655" timePeriod="lastWeek">
      <formula>AND(TODAY()-ROUNDDOWN(F197,0)&gt;=(WEEKDAY(TODAY())),TODAY()-ROUNDDOWN(F197,0)&lt;(WEEKDAY(TODAY())+7))</formula>
    </cfRule>
  </conditionalFormatting>
  <conditionalFormatting sqref="J197:K197">
    <cfRule type="timePeriod" dxfId="1653" priority="1654" timePeriod="lastWeek">
      <formula>AND(TODAY()-ROUNDDOWN(J197,0)&gt;=(WEEKDAY(TODAY())),TODAY()-ROUNDDOWN(J197,0)&lt;(WEEKDAY(TODAY())+7))</formula>
    </cfRule>
  </conditionalFormatting>
  <conditionalFormatting sqref="G197">
    <cfRule type="timePeriod" dxfId="1652" priority="1653" timePeriod="lastWeek">
      <formula>AND(TODAY()-ROUNDDOWN(G197,0)&gt;=(WEEKDAY(TODAY())),TODAY()-ROUNDDOWN(G197,0)&lt;(WEEKDAY(TODAY())+7))</formula>
    </cfRule>
  </conditionalFormatting>
  <conditionalFormatting sqref="F197">
    <cfRule type="timePeriod" dxfId="1651" priority="1652" timePeriod="lastWeek">
      <formula>AND(TODAY()-ROUNDDOWN(F197,0)&gt;=(WEEKDAY(TODAY())),TODAY()-ROUNDDOWN(F197,0)&lt;(WEEKDAY(TODAY())+7))</formula>
    </cfRule>
  </conditionalFormatting>
  <conditionalFormatting sqref="J197:K197">
    <cfRule type="timePeriod" dxfId="1650" priority="1651" timePeriod="lastWeek">
      <formula>AND(TODAY()-ROUNDDOWN(J197,0)&gt;=(WEEKDAY(TODAY())),TODAY()-ROUNDDOWN(J197,0)&lt;(WEEKDAY(TODAY())+7))</formula>
    </cfRule>
  </conditionalFormatting>
  <conditionalFormatting sqref="G197">
    <cfRule type="timePeriod" dxfId="1649" priority="1650" timePeriod="lastWeek">
      <formula>AND(TODAY()-ROUNDDOWN(G197,0)&gt;=(WEEKDAY(TODAY())),TODAY()-ROUNDDOWN(G197,0)&lt;(WEEKDAY(TODAY())+7))</formula>
    </cfRule>
  </conditionalFormatting>
  <conditionalFormatting sqref="F199">
    <cfRule type="timePeriod" dxfId="1648" priority="1649" timePeriod="lastWeek">
      <formula>AND(TODAY()-ROUNDDOWN(F199,0)&gt;=(WEEKDAY(TODAY())),TODAY()-ROUNDDOWN(F199,0)&lt;(WEEKDAY(TODAY())+7))</formula>
    </cfRule>
  </conditionalFormatting>
  <conditionalFormatting sqref="F199">
    <cfRule type="timePeriod" dxfId="1647" priority="1648" timePeriod="lastWeek">
      <formula>AND(TODAY()-ROUNDDOWN(F199,0)&gt;=(WEEKDAY(TODAY())),TODAY()-ROUNDDOWN(F199,0)&lt;(WEEKDAY(TODAY())+7))</formula>
    </cfRule>
  </conditionalFormatting>
  <conditionalFormatting sqref="F199">
    <cfRule type="timePeriod" dxfId="1646" priority="1644" timePeriod="lastWeek">
      <formula>AND(TODAY()-ROUNDDOWN(F199,0)&gt;=(WEEKDAY(TODAY())),TODAY()-ROUNDDOWN(F199,0)&lt;(WEEKDAY(TODAY())+7))</formula>
    </cfRule>
  </conditionalFormatting>
  <conditionalFormatting sqref="F199">
    <cfRule type="timePeriod" dxfId="1645" priority="1647" timePeriod="lastWeek">
      <formula>AND(TODAY()-ROUNDDOWN(F199,0)&gt;=(WEEKDAY(TODAY())),TODAY()-ROUNDDOWN(F199,0)&lt;(WEEKDAY(TODAY())+7))</formula>
    </cfRule>
  </conditionalFormatting>
  <conditionalFormatting sqref="F199">
    <cfRule type="timePeriod" dxfId="1644" priority="1646" timePeriod="lastWeek">
      <formula>AND(TODAY()-ROUNDDOWN(F199,0)&gt;=(WEEKDAY(TODAY())),TODAY()-ROUNDDOWN(F199,0)&lt;(WEEKDAY(TODAY())+7))</formula>
    </cfRule>
  </conditionalFormatting>
  <conditionalFormatting sqref="F199">
    <cfRule type="timePeriod" dxfId="1643" priority="1645" timePeriod="lastWeek">
      <formula>AND(TODAY()-ROUNDDOWN(F199,0)&gt;=(WEEKDAY(TODAY())),TODAY()-ROUNDDOWN(F199,0)&lt;(WEEKDAY(TODAY())+7))</formula>
    </cfRule>
  </conditionalFormatting>
  <conditionalFormatting sqref="F199">
    <cfRule type="timePeriod" dxfId="1642" priority="1643" timePeriod="lastWeek">
      <formula>AND(TODAY()-ROUNDDOWN(F199,0)&gt;=(WEEKDAY(TODAY())),TODAY()-ROUNDDOWN(F199,0)&lt;(WEEKDAY(TODAY())+7))</formula>
    </cfRule>
  </conditionalFormatting>
  <conditionalFormatting sqref="F199">
    <cfRule type="timePeriod" dxfId="1641" priority="1642" timePeriod="lastWeek">
      <formula>AND(TODAY()-ROUNDDOWN(F199,0)&gt;=(WEEKDAY(TODAY())),TODAY()-ROUNDDOWN(F199,0)&lt;(WEEKDAY(TODAY())+7))</formula>
    </cfRule>
  </conditionalFormatting>
  <conditionalFormatting sqref="F197">
    <cfRule type="timePeriod" dxfId="1640" priority="1641" timePeriod="lastWeek">
      <formula>AND(TODAY()-ROUNDDOWN(F197,0)&gt;=(WEEKDAY(TODAY())),TODAY()-ROUNDDOWN(F197,0)&lt;(WEEKDAY(TODAY())+7))</formula>
    </cfRule>
  </conditionalFormatting>
  <conditionalFormatting sqref="J197:K197">
    <cfRule type="timePeriod" dxfId="1639" priority="1640" timePeriod="lastWeek">
      <formula>AND(TODAY()-ROUNDDOWN(J197,0)&gt;=(WEEKDAY(TODAY())),TODAY()-ROUNDDOWN(J197,0)&lt;(WEEKDAY(TODAY())+7))</formula>
    </cfRule>
  </conditionalFormatting>
  <conditionalFormatting sqref="G197">
    <cfRule type="timePeriod" dxfId="1638" priority="1639" timePeriod="lastWeek">
      <formula>AND(TODAY()-ROUNDDOWN(G197,0)&gt;=(WEEKDAY(TODAY())),TODAY()-ROUNDDOWN(G197,0)&lt;(WEEKDAY(TODAY())+7))</formula>
    </cfRule>
  </conditionalFormatting>
  <conditionalFormatting sqref="F197">
    <cfRule type="timePeriod" dxfId="1637" priority="1638" timePeriod="lastWeek">
      <formula>AND(TODAY()-ROUNDDOWN(F197,0)&gt;=(WEEKDAY(TODAY())),TODAY()-ROUNDDOWN(F197,0)&lt;(WEEKDAY(TODAY())+7))</formula>
    </cfRule>
  </conditionalFormatting>
  <conditionalFormatting sqref="J197:K197">
    <cfRule type="timePeriod" dxfId="1636" priority="1637" timePeriod="lastWeek">
      <formula>AND(TODAY()-ROUNDDOWN(J197,0)&gt;=(WEEKDAY(TODAY())),TODAY()-ROUNDDOWN(J197,0)&lt;(WEEKDAY(TODAY())+7))</formula>
    </cfRule>
  </conditionalFormatting>
  <conditionalFormatting sqref="G197">
    <cfRule type="timePeriod" dxfId="1635" priority="1636" timePeriod="lastWeek">
      <formula>AND(TODAY()-ROUNDDOWN(G197,0)&gt;=(WEEKDAY(TODAY())),TODAY()-ROUNDDOWN(G197,0)&lt;(WEEKDAY(TODAY())+7))</formula>
    </cfRule>
  </conditionalFormatting>
  <conditionalFormatting sqref="F197">
    <cfRule type="timePeriod" dxfId="1634" priority="1635" timePeriod="lastWeek">
      <formula>AND(TODAY()-ROUNDDOWN(F197,0)&gt;=(WEEKDAY(TODAY())),TODAY()-ROUNDDOWN(F197,0)&lt;(WEEKDAY(TODAY())+7))</formula>
    </cfRule>
  </conditionalFormatting>
  <conditionalFormatting sqref="J197:K197">
    <cfRule type="timePeriod" dxfId="1633" priority="1634" timePeriod="lastWeek">
      <formula>AND(TODAY()-ROUNDDOWN(J197,0)&gt;=(WEEKDAY(TODAY())),TODAY()-ROUNDDOWN(J197,0)&lt;(WEEKDAY(TODAY())+7))</formula>
    </cfRule>
  </conditionalFormatting>
  <conditionalFormatting sqref="G197">
    <cfRule type="timePeriod" dxfId="1632" priority="1633" timePeriod="lastWeek">
      <formula>AND(TODAY()-ROUNDDOWN(G197,0)&gt;=(WEEKDAY(TODAY())),TODAY()-ROUNDDOWN(G197,0)&lt;(WEEKDAY(TODAY())+7))</formula>
    </cfRule>
  </conditionalFormatting>
  <conditionalFormatting sqref="F197">
    <cfRule type="timePeriod" dxfId="1631" priority="1632" timePeriod="lastWeek">
      <formula>AND(TODAY()-ROUNDDOWN(F197,0)&gt;=(WEEKDAY(TODAY())),TODAY()-ROUNDDOWN(F197,0)&lt;(WEEKDAY(TODAY())+7))</formula>
    </cfRule>
  </conditionalFormatting>
  <conditionalFormatting sqref="J197:K197">
    <cfRule type="timePeriod" dxfId="1630" priority="1631" timePeriod="lastWeek">
      <formula>AND(TODAY()-ROUNDDOWN(J197,0)&gt;=(WEEKDAY(TODAY())),TODAY()-ROUNDDOWN(J197,0)&lt;(WEEKDAY(TODAY())+7))</formula>
    </cfRule>
  </conditionalFormatting>
  <conditionalFormatting sqref="G197">
    <cfRule type="timePeriod" dxfId="1629" priority="1630" timePeriod="lastWeek">
      <formula>AND(TODAY()-ROUNDDOWN(G197,0)&gt;=(WEEKDAY(TODAY())),TODAY()-ROUNDDOWN(G197,0)&lt;(WEEKDAY(TODAY())+7))</formula>
    </cfRule>
  </conditionalFormatting>
  <conditionalFormatting sqref="F197">
    <cfRule type="timePeriod" dxfId="1628" priority="1629" timePeriod="lastWeek">
      <formula>AND(TODAY()-ROUNDDOWN(F197,0)&gt;=(WEEKDAY(TODAY())),TODAY()-ROUNDDOWN(F197,0)&lt;(WEEKDAY(TODAY())+7))</formula>
    </cfRule>
  </conditionalFormatting>
  <conditionalFormatting sqref="J197:K197">
    <cfRule type="timePeriod" dxfId="1627" priority="1628" timePeriod="lastWeek">
      <formula>AND(TODAY()-ROUNDDOWN(J197,0)&gt;=(WEEKDAY(TODAY())),TODAY()-ROUNDDOWN(J197,0)&lt;(WEEKDAY(TODAY())+7))</formula>
    </cfRule>
  </conditionalFormatting>
  <conditionalFormatting sqref="G197">
    <cfRule type="timePeriod" dxfId="1626" priority="1627" timePeriod="lastWeek">
      <formula>AND(TODAY()-ROUNDDOWN(G197,0)&gt;=(WEEKDAY(TODAY())),TODAY()-ROUNDDOWN(G197,0)&lt;(WEEKDAY(TODAY())+7))</formula>
    </cfRule>
  </conditionalFormatting>
  <conditionalFormatting sqref="F197">
    <cfRule type="timePeriod" dxfId="1625" priority="1626" timePeriod="lastWeek">
      <formula>AND(TODAY()-ROUNDDOWN(F197,0)&gt;=(WEEKDAY(TODAY())),TODAY()-ROUNDDOWN(F197,0)&lt;(WEEKDAY(TODAY())+7))</formula>
    </cfRule>
  </conditionalFormatting>
  <conditionalFormatting sqref="J197:K197">
    <cfRule type="timePeriod" dxfId="1624" priority="1625" timePeriod="lastWeek">
      <formula>AND(TODAY()-ROUNDDOWN(J197,0)&gt;=(WEEKDAY(TODAY())),TODAY()-ROUNDDOWN(J197,0)&lt;(WEEKDAY(TODAY())+7))</formula>
    </cfRule>
  </conditionalFormatting>
  <conditionalFormatting sqref="G197">
    <cfRule type="timePeriod" dxfId="1623" priority="1624" timePeriod="lastWeek">
      <formula>AND(TODAY()-ROUNDDOWN(G197,0)&gt;=(WEEKDAY(TODAY())),TODAY()-ROUNDDOWN(G197,0)&lt;(WEEKDAY(TODAY())+7))</formula>
    </cfRule>
  </conditionalFormatting>
  <conditionalFormatting sqref="F197">
    <cfRule type="timePeriod" dxfId="1622" priority="1623" timePeriod="lastWeek">
      <formula>AND(TODAY()-ROUNDDOWN(F197,0)&gt;=(WEEKDAY(TODAY())),TODAY()-ROUNDDOWN(F197,0)&lt;(WEEKDAY(TODAY())+7))</formula>
    </cfRule>
  </conditionalFormatting>
  <conditionalFormatting sqref="J197:K197">
    <cfRule type="timePeriod" dxfId="1621" priority="1622" timePeriod="lastWeek">
      <formula>AND(TODAY()-ROUNDDOWN(J197,0)&gt;=(WEEKDAY(TODAY())),TODAY()-ROUNDDOWN(J197,0)&lt;(WEEKDAY(TODAY())+7))</formula>
    </cfRule>
  </conditionalFormatting>
  <conditionalFormatting sqref="G197">
    <cfRule type="timePeriod" dxfId="1620" priority="1621" timePeriod="lastWeek">
      <formula>AND(TODAY()-ROUNDDOWN(G197,0)&gt;=(WEEKDAY(TODAY())),TODAY()-ROUNDDOWN(G197,0)&lt;(WEEKDAY(TODAY())+7))</formula>
    </cfRule>
  </conditionalFormatting>
  <conditionalFormatting sqref="F197">
    <cfRule type="timePeriod" dxfId="1619" priority="1620" timePeriod="lastWeek">
      <formula>AND(TODAY()-ROUNDDOWN(F197,0)&gt;=(WEEKDAY(TODAY())),TODAY()-ROUNDDOWN(F197,0)&lt;(WEEKDAY(TODAY())+7))</formula>
    </cfRule>
  </conditionalFormatting>
  <conditionalFormatting sqref="J197:K197">
    <cfRule type="timePeriod" dxfId="1618" priority="1619" timePeriod="lastWeek">
      <formula>AND(TODAY()-ROUNDDOWN(J197,0)&gt;=(WEEKDAY(TODAY())),TODAY()-ROUNDDOWN(J197,0)&lt;(WEEKDAY(TODAY())+7))</formula>
    </cfRule>
  </conditionalFormatting>
  <conditionalFormatting sqref="G197">
    <cfRule type="timePeriod" dxfId="1617" priority="1618" timePeriod="lastWeek">
      <formula>AND(TODAY()-ROUNDDOWN(G197,0)&gt;=(WEEKDAY(TODAY())),TODAY()-ROUNDDOWN(G197,0)&lt;(WEEKDAY(TODAY())+7))</formula>
    </cfRule>
  </conditionalFormatting>
  <conditionalFormatting sqref="J197:K197">
    <cfRule type="timePeriod" dxfId="1616" priority="1617" timePeriod="lastWeek">
      <formula>AND(TODAY()-ROUNDDOWN(J197,0)&gt;=(WEEKDAY(TODAY())),TODAY()-ROUNDDOWN(J197,0)&lt;(WEEKDAY(TODAY())+7))</formula>
    </cfRule>
  </conditionalFormatting>
  <conditionalFormatting sqref="F197">
    <cfRule type="timePeriod" dxfId="1615" priority="1616" timePeriod="lastWeek">
      <formula>AND(TODAY()-ROUNDDOWN(F197,0)&gt;=(WEEKDAY(TODAY())),TODAY()-ROUNDDOWN(F197,0)&lt;(WEEKDAY(TODAY())+7))</formula>
    </cfRule>
  </conditionalFormatting>
  <conditionalFormatting sqref="F197">
    <cfRule type="timePeriod" dxfId="1614" priority="1615" timePeriod="lastWeek">
      <formula>AND(TODAY()-ROUNDDOWN(F197,0)&gt;=(WEEKDAY(TODAY())),TODAY()-ROUNDDOWN(F197,0)&lt;(WEEKDAY(TODAY())+7))</formula>
    </cfRule>
  </conditionalFormatting>
  <conditionalFormatting sqref="F197">
    <cfRule type="timePeriod" dxfId="1613" priority="1611" timePeriod="lastWeek">
      <formula>AND(TODAY()-ROUNDDOWN(F197,0)&gt;=(WEEKDAY(TODAY())),TODAY()-ROUNDDOWN(F197,0)&lt;(WEEKDAY(TODAY())+7))</formula>
    </cfRule>
  </conditionalFormatting>
  <conditionalFormatting sqref="F197">
    <cfRule type="timePeriod" dxfId="1612" priority="1614" timePeriod="lastWeek">
      <formula>AND(TODAY()-ROUNDDOWN(F197,0)&gt;=(WEEKDAY(TODAY())),TODAY()-ROUNDDOWN(F197,0)&lt;(WEEKDAY(TODAY())+7))</formula>
    </cfRule>
  </conditionalFormatting>
  <conditionalFormatting sqref="F197">
    <cfRule type="timePeriod" dxfId="1611" priority="1613" timePeriod="lastWeek">
      <formula>AND(TODAY()-ROUNDDOWN(F197,0)&gt;=(WEEKDAY(TODAY())),TODAY()-ROUNDDOWN(F197,0)&lt;(WEEKDAY(TODAY())+7))</formula>
    </cfRule>
  </conditionalFormatting>
  <conditionalFormatting sqref="F197">
    <cfRule type="timePeriod" dxfId="1610" priority="1612" timePeriod="lastWeek">
      <formula>AND(TODAY()-ROUNDDOWN(F197,0)&gt;=(WEEKDAY(TODAY())),TODAY()-ROUNDDOWN(F197,0)&lt;(WEEKDAY(TODAY())+7))</formula>
    </cfRule>
  </conditionalFormatting>
  <conditionalFormatting sqref="G197">
    <cfRule type="timePeriod" dxfId="1609" priority="1607" timePeriod="lastWeek">
      <formula>AND(TODAY()-ROUNDDOWN(G197,0)&gt;=(WEEKDAY(TODAY())),TODAY()-ROUNDDOWN(G197,0)&lt;(WEEKDAY(TODAY())+7))</formula>
    </cfRule>
  </conditionalFormatting>
  <conditionalFormatting sqref="G197">
    <cfRule type="timePeriod" dxfId="1608" priority="1605" timePeriod="lastWeek">
      <formula>AND(TODAY()-ROUNDDOWN(G197,0)&gt;=(WEEKDAY(TODAY())),TODAY()-ROUNDDOWN(G197,0)&lt;(WEEKDAY(TODAY())+7))</formula>
    </cfRule>
  </conditionalFormatting>
  <conditionalFormatting sqref="F197">
    <cfRule type="timePeriod" dxfId="1607" priority="1610" timePeriod="lastWeek">
      <formula>AND(TODAY()-ROUNDDOWN(F197,0)&gt;=(WEEKDAY(TODAY())),TODAY()-ROUNDDOWN(F197,0)&lt;(WEEKDAY(TODAY())+7))</formula>
    </cfRule>
  </conditionalFormatting>
  <conditionalFormatting sqref="G197">
    <cfRule type="timePeriod" dxfId="1606" priority="1603" timePeriod="lastWeek">
      <formula>AND(TODAY()-ROUNDDOWN(G197,0)&gt;=(WEEKDAY(TODAY())),TODAY()-ROUNDDOWN(G197,0)&lt;(WEEKDAY(TODAY())+7))</formula>
    </cfRule>
  </conditionalFormatting>
  <conditionalFormatting sqref="F197">
    <cfRule type="timePeriod" dxfId="1605" priority="1609" timePeriod="lastWeek">
      <formula>AND(TODAY()-ROUNDDOWN(F197,0)&gt;=(WEEKDAY(TODAY())),TODAY()-ROUNDDOWN(F197,0)&lt;(WEEKDAY(TODAY())+7))</formula>
    </cfRule>
  </conditionalFormatting>
  <conditionalFormatting sqref="G197">
    <cfRule type="timePeriod" dxfId="1604" priority="1601" timePeriod="lastWeek">
      <formula>AND(TODAY()-ROUNDDOWN(G197,0)&gt;=(WEEKDAY(TODAY())),TODAY()-ROUNDDOWN(G197,0)&lt;(WEEKDAY(TODAY())+7))</formula>
    </cfRule>
  </conditionalFormatting>
  <conditionalFormatting sqref="G197">
    <cfRule type="timePeriod" dxfId="1603" priority="1608" timePeriod="lastWeek">
      <formula>AND(TODAY()-ROUNDDOWN(G197,0)&gt;=(WEEKDAY(TODAY())),TODAY()-ROUNDDOWN(G197,0)&lt;(WEEKDAY(TODAY())+7))</formula>
    </cfRule>
  </conditionalFormatting>
  <conditionalFormatting sqref="G197">
    <cfRule type="timePeriod" dxfId="1602" priority="1606" timePeriod="lastWeek">
      <formula>AND(TODAY()-ROUNDDOWN(G197,0)&gt;=(WEEKDAY(TODAY())),TODAY()-ROUNDDOWN(G197,0)&lt;(WEEKDAY(TODAY())+7))</formula>
    </cfRule>
  </conditionalFormatting>
  <conditionalFormatting sqref="G197">
    <cfRule type="timePeriod" dxfId="1601" priority="1604" timePeriod="lastWeek">
      <formula>AND(TODAY()-ROUNDDOWN(G197,0)&gt;=(WEEKDAY(TODAY())),TODAY()-ROUNDDOWN(G197,0)&lt;(WEEKDAY(TODAY())+7))</formula>
    </cfRule>
  </conditionalFormatting>
  <conditionalFormatting sqref="G197">
    <cfRule type="timePeriod" dxfId="1600" priority="1602" timePeriod="lastWeek">
      <formula>AND(TODAY()-ROUNDDOWN(G197,0)&gt;=(WEEKDAY(TODAY())),TODAY()-ROUNDDOWN(G197,0)&lt;(WEEKDAY(TODAY())+7))</formula>
    </cfRule>
  </conditionalFormatting>
  <conditionalFormatting sqref="F197">
    <cfRule type="timePeriod" dxfId="1599" priority="1600" timePeriod="lastWeek">
      <formula>AND(TODAY()-ROUNDDOWN(F197,0)&gt;=(WEEKDAY(TODAY())),TODAY()-ROUNDDOWN(F197,0)&lt;(WEEKDAY(TODAY())+7))</formula>
    </cfRule>
  </conditionalFormatting>
  <conditionalFormatting sqref="J197:K197">
    <cfRule type="timePeriod" dxfId="1598" priority="1599" timePeriod="lastWeek">
      <formula>AND(TODAY()-ROUNDDOWN(J197,0)&gt;=(WEEKDAY(TODAY())),TODAY()-ROUNDDOWN(J197,0)&lt;(WEEKDAY(TODAY())+7))</formula>
    </cfRule>
  </conditionalFormatting>
  <conditionalFormatting sqref="G197">
    <cfRule type="timePeriod" dxfId="1597" priority="1598" timePeriod="lastWeek">
      <formula>AND(TODAY()-ROUNDDOWN(G197,0)&gt;=(WEEKDAY(TODAY())),TODAY()-ROUNDDOWN(G197,0)&lt;(WEEKDAY(TODAY())+7))</formula>
    </cfRule>
  </conditionalFormatting>
  <conditionalFormatting sqref="F197">
    <cfRule type="timePeriod" dxfId="1596" priority="1597" timePeriod="lastWeek">
      <formula>AND(TODAY()-ROUNDDOWN(F197,0)&gt;=(WEEKDAY(TODAY())),TODAY()-ROUNDDOWN(F197,0)&lt;(WEEKDAY(TODAY())+7))</formula>
    </cfRule>
  </conditionalFormatting>
  <conditionalFormatting sqref="J197:K197">
    <cfRule type="timePeriod" dxfId="1595" priority="1596" timePeriod="lastWeek">
      <formula>AND(TODAY()-ROUNDDOWN(J197,0)&gt;=(WEEKDAY(TODAY())),TODAY()-ROUNDDOWN(J197,0)&lt;(WEEKDAY(TODAY())+7))</formula>
    </cfRule>
  </conditionalFormatting>
  <conditionalFormatting sqref="G197">
    <cfRule type="timePeriod" dxfId="1594" priority="1595" timePeriod="lastWeek">
      <formula>AND(TODAY()-ROUNDDOWN(G197,0)&gt;=(WEEKDAY(TODAY())),TODAY()-ROUNDDOWN(G197,0)&lt;(WEEKDAY(TODAY())+7))</formula>
    </cfRule>
  </conditionalFormatting>
  <conditionalFormatting sqref="F197">
    <cfRule type="timePeriod" dxfId="1593" priority="1594" timePeriod="lastWeek">
      <formula>AND(TODAY()-ROUNDDOWN(F197,0)&gt;=(WEEKDAY(TODAY())),TODAY()-ROUNDDOWN(F197,0)&lt;(WEEKDAY(TODAY())+7))</formula>
    </cfRule>
  </conditionalFormatting>
  <conditionalFormatting sqref="J197:K197">
    <cfRule type="timePeriod" dxfId="1592" priority="1593" timePeriod="lastWeek">
      <formula>AND(TODAY()-ROUNDDOWN(J197,0)&gt;=(WEEKDAY(TODAY())),TODAY()-ROUNDDOWN(J197,0)&lt;(WEEKDAY(TODAY())+7))</formula>
    </cfRule>
  </conditionalFormatting>
  <conditionalFormatting sqref="G197">
    <cfRule type="timePeriod" dxfId="1591" priority="1592" timePeriod="lastWeek">
      <formula>AND(TODAY()-ROUNDDOWN(G197,0)&gt;=(WEEKDAY(TODAY())),TODAY()-ROUNDDOWN(G197,0)&lt;(WEEKDAY(TODAY())+7))</formula>
    </cfRule>
  </conditionalFormatting>
  <conditionalFormatting sqref="F197">
    <cfRule type="timePeriod" dxfId="1590" priority="1591" timePeriod="lastWeek">
      <formula>AND(TODAY()-ROUNDDOWN(F197,0)&gt;=(WEEKDAY(TODAY())),TODAY()-ROUNDDOWN(F197,0)&lt;(WEEKDAY(TODAY())+7))</formula>
    </cfRule>
  </conditionalFormatting>
  <conditionalFormatting sqref="J197:K197">
    <cfRule type="timePeriod" dxfId="1589" priority="1590" timePeriod="lastWeek">
      <formula>AND(TODAY()-ROUNDDOWN(J197,0)&gt;=(WEEKDAY(TODAY())),TODAY()-ROUNDDOWN(J197,0)&lt;(WEEKDAY(TODAY())+7))</formula>
    </cfRule>
  </conditionalFormatting>
  <conditionalFormatting sqref="G197">
    <cfRule type="timePeriod" dxfId="1588" priority="1589" timePeriod="lastWeek">
      <formula>AND(TODAY()-ROUNDDOWN(G197,0)&gt;=(WEEKDAY(TODAY())),TODAY()-ROUNDDOWN(G197,0)&lt;(WEEKDAY(TODAY())+7))</formula>
    </cfRule>
  </conditionalFormatting>
  <conditionalFormatting sqref="J197:K197">
    <cfRule type="timePeriod" dxfId="1587" priority="1588" timePeriod="lastWeek">
      <formula>AND(TODAY()-ROUNDDOWN(J197,0)&gt;=(WEEKDAY(TODAY())),TODAY()-ROUNDDOWN(J197,0)&lt;(WEEKDAY(TODAY())+7))</formula>
    </cfRule>
  </conditionalFormatting>
  <conditionalFormatting sqref="F197">
    <cfRule type="timePeriod" dxfId="1586" priority="1587" timePeriod="lastWeek">
      <formula>AND(TODAY()-ROUNDDOWN(F197,0)&gt;=(WEEKDAY(TODAY())),TODAY()-ROUNDDOWN(F197,0)&lt;(WEEKDAY(TODAY())+7))</formula>
    </cfRule>
  </conditionalFormatting>
  <conditionalFormatting sqref="F197">
    <cfRule type="timePeriod" dxfId="1585" priority="1586" timePeriod="lastWeek">
      <formula>AND(TODAY()-ROUNDDOWN(F197,0)&gt;=(WEEKDAY(TODAY())),TODAY()-ROUNDDOWN(F197,0)&lt;(WEEKDAY(TODAY())+7))</formula>
    </cfRule>
  </conditionalFormatting>
  <conditionalFormatting sqref="F197">
    <cfRule type="timePeriod" dxfId="1584" priority="1582" timePeriod="lastWeek">
      <formula>AND(TODAY()-ROUNDDOWN(F197,0)&gt;=(WEEKDAY(TODAY())),TODAY()-ROUNDDOWN(F197,0)&lt;(WEEKDAY(TODAY())+7))</formula>
    </cfRule>
  </conditionalFormatting>
  <conditionalFormatting sqref="F197">
    <cfRule type="timePeriod" dxfId="1583" priority="1585" timePeriod="lastWeek">
      <formula>AND(TODAY()-ROUNDDOWN(F197,0)&gt;=(WEEKDAY(TODAY())),TODAY()-ROUNDDOWN(F197,0)&lt;(WEEKDAY(TODAY())+7))</formula>
    </cfRule>
  </conditionalFormatting>
  <conditionalFormatting sqref="F197">
    <cfRule type="timePeriod" dxfId="1582" priority="1584" timePeriod="lastWeek">
      <formula>AND(TODAY()-ROUNDDOWN(F197,0)&gt;=(WEEKDAY(TODAY())),TODAY()-ROUNDDOWN(F197,0)&lt;(WEEKDAY(TODAY())+7))</formula>
    </cfRule>
  </conditionalFormatting>
  <conditionalFormatting sqref="F197">
    <cfRule type="timePeriod" dxfId="1581" priority="1583" timePeriod="lastWeek">
      <formula>AND(TODAY()-ROUNDDOWN(F197,0)&gt;=(WEEKDAY(TODAY())),TODAY()-ROUNDDOWN(F197,0)&lt;(WEEKDAY(TODAY())+7))</formula>
    </cfRule>
  </conditionalFormatting>
  <conditionalFormatting sqref="G197">
    <cfRule type="timePeriod" dxfId="1580" priority="1578" timePeriod="lastWeek">
      <formula>AND(TODAY()-ROUNDDOWN(G197,0)&gt;=(WEEKDAY(TODAY())),TODAY()-ROUNDDOWN(G197,0)&lt;(WEEKDAY(TODAY())+7))</formula>
    </cfRule>
  </conditionalFormatting>
  <conditionalFormatting sqref="G197">
    <cfRule type="timePeriod" dxfId="1579" priority="1576" timePeriod="lastWeek">
      <formula>AND(TODAY()-ROUNDDOWN(G197,0)&gt;=(WEEKDAY(TODAY())),TODAY()-ROUNDDOWN(G197,0)&lt;(WEEKDAY(TODAY())+7))</formula>
    </cfRule>
  </conditionalFormatting>
  <conditionalFormatting sqref="F197">
    <cfRule type="timePeriod" dxfId="1578" priority="1581" timePeriod="lastWeek">
      <formula>AND(TODAY()-ROUNDDOWN(F197,0)&gt;=(WEEKDAY(TODAY())),TODAY()-ROUNDDOWN(F197,0)&lt;(WEEKDAY(TODAY())+7))</formula>
    </cfRule>
  </conditionalFormatting>
  <conditionalFormatting sqref="G197">
    <cfRule type="timePeriod" dxfId="1577" priority="1574" timePeriod="lastWeek">
      <formula>AND(TODAY()-ROUNDDOWN(G197,0)&gt;=(WEEKDAY(TODAY())),TODAY()-ROUNDDOWN(G197,0)&lt;(WEEKDAY(TODAY())+7))</formula>
    </cfRule>
  </conditionalFormatting>
  <conditionalFormatting sqref="F197">
    <cfRule type="timePeriod" dxfId="1576" priority="1580" timePeriod="lastWeek">
      <formula>AND(TODAY()-ROUNDDOWN(F197,0)&gt;=(WEEKDAY(TODAY())),TODAY()-ROUNDDOWN(F197,0)&lt;(WEEKDAY(TODAY())+7))</formula>
    </cfRule>
  </conditionalFormatting>
  <conditionalFormatting sqref="G197">
    <cfRule type="timePeriod" dxfId="1575" priority="1572" timePeriod="lastWeek">
      <formula>AND(TODAY()-ROUNDDOWN(G197,0)&gt;=(WEEKDAY(TODAY())),TODAY()-ROUNDDOWN(G197,0)&lt;(WEEKDAY(TODAY())+7))</formula>
    </cfRule>
  </conditionalFormatting>
  <conditionalFormatting sqref="G197">
    <cfRule type="timePeriod" dxfId="1574" priority="1579" timePeriod="lastWeek">
      <formula>AND(TODAY()-ROUNDDOWN(G197,0)&gt;=(WEEKDAY(TODAY())),TODAY()-ROUNDDOWN(G197,0)&lt;(WEEKDAY(TODAY())+7))</formula>
    </cfRule>
  </conditionalFormatting>
  <conditionalFormatting sqref="G197">
    <cfRule type="timePeriod" dxfId="1573" priority="1577" timePeriod="lastWeek">
      <formula>AND(TODAY()-ROUNDDOWN(G197,0)&gt;=(WEEKDAY(TODAY())),TODAY()-ROUNDDOWN(G197,0)&lt;(WEEKDAY(TODAY())+7))</formula>
    </cfRule>
  </conditionalFormatting>
  <conditionalFormatting sqref="G197">
    <cfRule type="timePeriod" dxfId="1572" priority="1575" timePeriod="lastWeek">
      <formula>AND(TODAY()-ROUNDDOWN(G197,0)&gt;=(WEEKDAY(TODAY())),TODAY()-ROUNDDOWN(G197,0)&lt;(WEEKDAY(TODAY())+7))</formula>
    </cfRule>
  </conditionalFormatting>
  <conditionalFormatting sqref="G197">
    <cfRule type="timePeriod" dxfId="1571" priority="1573" timePeriod="lastWeek">
      <formula>AND(TODAY()-ROUNDDOWN(G197,0)&gt;=(WEEKDAY(TODAY())),TODAY()-ROUNDDOWN(G197,0)&lt;(WEEKDAY(TODAY())+7))</formula>
    </cfRule>
  </conditionalFormatting>
  <conditionalFormatting sqref="J197:K197">
    <cfRule type="timePeriod" dxfId="1570" priority="1571" timePeriod="lastWeek">
      <formula>AND(TODAY()-ROUNDDOWN(J197,0)&gt;=(WEEKDAY(TODAY())),TODAY()-ROUNDDOWN(J197,0)&lt;(WEEKDAY(TODAY())+7))</formula>
    </cfRule>
  </conditionalFormatting>
  <conditionalFormatting sqref="F197">
    <cfRule type="timePeriod" dxfId="1569" priority="1570" timePeriod="lastWeek">
      <formula>AND(TODAY()-ROUNDDOWN(F197,0)&gt;=(WEEKDAY(TODAY())),TODAY()-ROUNDDOWN(F197,0)&lt;(WEEKDAY(TODAY())+7))</formula>
    </cfRule>
  </conditionalFormatting>
  <conditionalFormatting sqref="F197">
    <cfRule type="timePeriod" dxfId="1568" priority="1569" timePeriod="lastWeek">
      <formula>AND(TODAY()-ROUNDDOWN(F197,0)&gt;=(WEEKDAY(TODAY())),TODAY()-ROUNDDOWN(F197,0)&lt;(WEEKDAY(TODAY())+7))</formula>
    </cfRule>
  </conditionalFormatting>
  <conditionalFormatting sqref="F197">
    <cfRule type="timePeriod" dxfId="1567" priority="1565" timePeriod="lastWeek">
      <formula>AND(TODAY()-ROUNDDOWN(F197,0)&gt;=(WEEKDAY(TODAY())),TODAY()-ROUNDDOWN(F197,0)&lt;(WEEKDAY(TODAY())+7))</formula>
    </cfRule>
  </conditionalFormatting>
  <conditionalFormatting sqref="F197">
    <cfRule type="timePeriod" dxfId="1566" priority="1568" timePeriod="lastWeek">
      <formula>AND(TODAY()-ROUNDDOWN(F197,0)&gt;=(WEEKDAY(TODAY())),TODAY()-ROUNDDOWN(F197,0)&lt;(WEEKDAY(TODAY())+7))</formula>
    </cfRule>
  </conditionalFormatting>
  <conditionalFormatting sqref="F197">
    <cfRule type="timePeriod" dxfId="1565" priority="1567" timePeriod="lastWeek">
      <formula>AND(TODAY()-ROUNDDOWN(F197,0)&gt;=(WEEKDAY(TODAY())),TODAY()-ROUNDDOWN(F197,0)&lt;(WEEKDAY(TODAY())+7))</formula>
    </cfRule>
  </conditionalFormatting>
  <conditionalFormatting sqref="F197">
    <cfRule type="timePeriod" dxfId="1564" priority="1566" timePeriod="lastWeek">
      <formula>AND(TODAY()-ROUNDDOWN(F197,0)&gt;=(WEEKDAY(TODAY())),TODAY()-ROUNDDOWN(F197,0)&lt;(WEEKDAY(TODAY())+7))</formula>
    </cfRule>
  </conditionalFormatting>
  <conditionalFormatting sqref="F197">
    <cfRule type="timePeriod" dxfId="1563" priority="1564" timePeriod="lastWeek">
      <formula>AND(TODAY()-ROUNDDOWN(F197,0)&gt;=(WEEKDAY(TODAY())),TODAY()-ROUNDDOWN(F197,0)&lt;(WEEKDAY(TODAY())+7))</formula>
    </cfRule>
  </conditionalFormatting>
  <conditionalFormatting sqref="F197">
    <cfRule type="timePeriod" dxfId="1562" priority="1563" timePeriod="lastWeek">
      <formula>AND(TODAY()-ROUNDDOWN(F197,0)&gt;=(WEEKDAY(TODAY())),TODAY()-ROUNDDOWN(F197,0)&lt;(WEEKDAY(TODAY())+7))</formula>
    </cfRule>
  </conditionalFormatting>
  <conditionalFormatting sqref="G197">
    <cfRule type="timePeriod" dxfId="1561" priority="1562" timePeriod="lastWeek">
      <formula>AND(TODAY()-ROUNDDOWN(G197,0)&gt;=(WEEKDAY(TODAY())),TODAY()-ROUNDDOWN(G197,0)&lt;(WEEKDAY(TODAY())+7))</formula>
    </cfRule>
  </conditionalFormatting>
  <conditionalFormatting sqref="G197">
    <cfRule type="timePeriod" dxfId="1560" priority="1561" timePeriod="lastWeek">
      <formula>AND(TODAY()-ROUNDDOWN(G197,0)&gt;=(WEEKDAY(TODAY())),TODAY()-ROUNDDOWN(G197,0)&lt;(WEEKDAY(TODAY())+7))</formula>
    </cfRule>
  </conditionalFormatting>
  <conditionalFormatting sqref="G197">
    <cfRule type="timePeriod" dxfId="1559" priority="1557" timePeriod="lastWeek">
      <formula>AND(TODAY()-ROUNDDOWN(G197,0)&gt;=(WEEKDAY(TODAY())),TODAY()-ROUNDDOWN(G197,0)&lt;(WEEKDAY(TODAY())+7))</formula>
    </cfRule>
  </conditionalFormatting>
  <conditionalFormatting sqref="G197">
    <cfRule type="timePeriod" dxfId="1558" priority="1560" timePeriod="lastWeek">
      <formula>AND(TODAY()-ROUNDDOWN(G197,0)&gt;=(WEEKDAY(TODAY())),TODAY()-ROUNDDOWN(G197,0)&lt;(WEEKDAY(TODAY())+7))</formula>
    </cfRule>
  </conditionalFormatting>
  <conditionalFormatting sqref="G197">
    <cfRule type="timePeriod" dxfId="1557" priority="1559" timePeriod="lastWeek">
      <formula>AND(TODAY()-ROUNDDOWN(G197,0)&gt;=(WEEKDAY(TODAY())),TODAY()-ROUNDDOWN(G197,0)&lt;(WEEKDAY(TODAY())+7))</formula>
    </cfRule>
  </conditionalFormatting>
  <conditionalFormatting sqref="G197">
    <cfRule type="timePeriod" dxfId="1556" priority="1558" timePeriod="lastWeek">
      <formula>AND(TODAY()-ROUNDDOWN(G197,0)&gt;=(WEEKDAY(TODAY())),TODAY()-ROUNDDOWN(G197,0)&lt;(WEEKDAY(TODAY())+7))</formula>
    </cfRule>
  </conditionalFormatting>
  <conditionalFormatting sqref="G197">
    <cfRule type="timePeriod" dxfId="1555" priority="1556" timePeriod="lastWeek">
      <formula>AND(TODAY()-ROUNDDOWN(G197,0)&gt;=(WEEKDAY(TODAY())),TODAY()-ROUNDDOWN(G197,0)&lt;(WEEKDAY(TODAY())+7))</formula>
    </cfRule>
  </conditionalFormatting>
  <conditionalFormatting sqref="G197">
    <cfRule type="timePeriod" dxfId="1554" priority="1555" timePeriod="lastWeek">
      <formula>AND(TODAY()-ROUNDDOWN(G197,0)&gt;=(WEEKDAY(TODAY())),TODAY()-ROUNDDOWN(G197,0)&lt;(WEEKDAY(TODAY())+7))</formula>
    </cfRule>
  </conditionalFormatting>
  <conditionalFormatting sqref="J197:K197">
    <cfRule type="timePeriod" dxfId="1553" priority="1554" timePeriod="lastWeek">
      <formula>AND(TODAY()-ROUNDDOWN(J197,0)&gt;=(WEEKDAY(TODAY())),TODAY()-ROUNDDOWN(J197,0)&lt;(WEEKDAY(TODAY())+7))</formula>
    </cfRule>
  </conditionalFormatting>
  <conditionalFormatting sqref="F197">
    <cfRule type="timePeriod" dxfId="1552" priority="1553" timePeriod="lastWeek">
      <formula>AND(TODAY()-ROUNDDOWN(F197,0)&gt;=(WEEKDAY(TODAY())),TODAY()-ROUNDDOWN(F197,0)&lt;(WEEKDAY(TODAY())+7))</formula>
    </cfRule>
  </conditionalFormatting>
  <conditionalFormatting sqref="F197">
    <cfRule type="timePeriod" dxfId="1551" priority="1552" timePeriod="lastWeek">
      <formula>AND(TODAY()-ROUNDDOWN(F197,0)&gt;=(WEEKDAY(TODAY())),TODAY()-ROUNDDOWN(F197,0)&lt;(WEEKDAY(TODAY())+7))</formula>
    </cfRule>
  </conditionalFormatting>
  <conditionalFormatting sqref="F197">
    <cfRule type="timePeriod" dxfId="1550" priority="1548" timePeriod="lastWeek">
      <formula>AND(TODAY()-ROUNDDOWN(F197,0)&gt;=(WEEKDAY(TODAY())),TODAY()-ROUNDDOWN(F197,0)&lt;(WEEKDAY(TODAY())+7))</formula>
    </cfRule>
  </conditionalFormatting>
  <conditionalFormatting sqref="F197">
    <cfRule type="timePeriod" dxfId="1549" priority="1551" timePeriod="lastWeek">
      <formula>AND(TODAY()-ROUNDDOWN(F197,0)&gt;=(WEEKDAY(TODAY())),TODAY()-ROUNDDOWN(F197,0)&lt;(WEEKDAY(TODAY())+7))</formula>
    </cfRule>
  </conditionalFormatting>
  <conditionalFormatting sqref="F197">
    <cfRule type="timePeriod" dxfId="1548" priority="1550" timePeriod="lastWeek">
      <formula>AND(TODAY()-ROUNDDOWN(F197,0)&gt;=(WEEKDAY(TODAY())),TODAY()-ROUNDDOWN(F197,0)&lt;(WEEKDAY(TODAY())+7))</formula>
    </cfRule>
  </conditionalFormatting>
  <conditionalFormatting sqref="F197">
    <cfRule type="timePeriod" dxfId="1547" priority="1549" timePeriod="lastWeek">
      <formula>AND(TODAY()-ROUNDDOWN(F197,0)&gt;=(WEEKDAY(TODAY())),TODAY()-ROUNDDOWN(F197,0)&lt;(WEEKDAY(TODAY())+7))</formula>
    </cfRule>
  </conditionalFormatting>
  <conditionalFormatting sqref="F197">
    <cfRule type="timePeriod" dxfId="1546" priority="1547" timePeriod="lastWeek">
      <formula>AND(TODAY()-ROUNDDOWN(F197,0)&gt;=(WEEKDAY(TODAY())),TODAY()-ROUNDDOWN(F197,0)&lt;(WEEKDAY(TODAY())+7))</formula>
    </cfRule>
  </conditionalFormatting>
  <conditionalFormatting sqref="F197">
    <cfRule type="timePeriod" dxfId="1545" priority="1546" timePeriod="lastWeek">
      <formula>AND(TODAY()-ROUNDDOWN(F197,0)&gt;=(WEEKDAY(TODAY())),TODAY()-ROUNDDOWN(F197,0)&lt;(WEEKDAY(TODAY())+7))</formula>
    </cfRule>
  </conditionalFormatting>
  <conditionalFormatting sqref="G197">
    <cfRule type="timePeriod" dxfId="1544" priority="1545" timePeriod="lastWeek">
      <formula>AND(TODAY()-ROUNDDOWN(G197,0)&gt;=(WEEKDAY(TODAY())),TODAY()-ROUNDDOWN(G197,0)&lt;(WEEKDAY(TODAY())+7))</formula>
    </cfRule>
  </conditionalFormatting>
  <conditionalFormatting sqref="G197">
    <cfRule type="timePeriod" dxfId="1543" priority="1544" timePeriod="lastWeek">
      <formula>AND(TODAY()-ROUNDDOWN(G197,0)&gt;=(WEEKDAY(TODAY())),TODAY()-ROUNDDOWN(G197,0)&lt;(WEEKDAY(TODAY())+7))</formula>
    </cfRule>
  </conditionalFormatting>
  <conditionalFormatting sqref="G197">
    <cfRule type="timePeriod" dxfId="1542" priority="1540" timePeriod="lastWeek">
      <formula>AND(TODAY()-ROUNDDOWN(G197,0)&gt;=(WEEKDAY(TODAY())),TODAY()-ROUNDDOWN(G197,0)&lt;(WEEKDAY(TODAY())+7))</formula>
    </cfRule>
  </conditionalFormatting>
  <conditionalFormatting sqref="G197">
    <cfRule type="timePeriod" dxfId="1541" priority="1543" timePeriod="lastWeek">
      <formula>AND(TODAY()-ROUNDDOWN(G197,0)&gt;=(WEEKDAY(TODAY())),TODAY()-ROUNDDOWN(G197,0)&lt;(WEEKDAY(TODAY())+7))</formula>
    </cfRule>
  </conditionalFormatting>
  <conditionalFormatting sqref="G197">
    <cfRule type="timePeriod" dxfId="1540" priority="1542" timePeriod="lastWeek">
      <formula>AND(TODAY()-ROUNDDOWN(G197,0)&gt;=(WEEKDAY(TODAY())),TODAY()-ROUNDDOWN(G197,0)&lt;(WEEKDAY(TODAY())+7))</formula>
    </cfRule>
  </conditionalFormatting>
  <conditionalFormatting sqref="G197">
    <cfRule type="timePeriod" dxfId="1539" priority="1541" timePeriod="lastWeek">
      <formula>AND(TODAY()-ROUNDDOWN(G197,0)&gt;=(WEEKDAY(TODAY())),TODAY()-ROUNDDOWN(G197,0)&lt;(WEEKDAY(TODAY())+7))</formula>
    </cfRule>
  </conditionalFormatting>
  <conditionalFormatting sqref="G197">
    <cfRule type="timePeriod" dxfId="1538" priority="1539" timePeriod="lastWeek">
      <formula>AND(TODAY()-ROUNDDOWN(G197,0)&gt;=(WEEKDAY(TODAY())),TODAY()-ROUNDDOWN(G197,0)&lt;(WEEKDAY(TODAY())+7))</formula>
    </cfRule>
  </conditionalFormatting>
  <conditionalFormatting sqref="G197">
    <cfRule type="timePeriod" dxfId="1537" priority="1538" timePeriod="lastWeek">
      <formula>AND(TODAY()-ROUNDDOWN(G197,0)&gt;=(WEEKDAY(TODAY())),TODAY()-ROUNDDOWN(G197,0)&lt;(WEEKDAY(TODAY())+7))</formula>
    </cfRule>
  </conditionalFormatting>
  <conditionalFormatting sqref="K197">
    <cfRule type="timePeriod" dxfId="1536" priority="1537" timePeriod="lastWeek">
      <formula>AND(TODAY()-ROUNDDOWN(K197,0)&gt;=(WEEKDAY(TODAY())),TODAY()-ROUNDDOWN(K197,0)&lt;(WEEKDAY(TODAY())+7))</formula>
    </cfRule>
  </conditionalFormatting>
  <conditionalFormatting sqref="F197">
    <cfRule type="timePeriod" dxfId="1535" priority="1536" timePeriod="lastWeek">
      <formula>AND(TODAY()-ROUNDDOWN(F197,0)&gt;=(WEEKDAY(TODAY())),TODAY()-ROUNDDOWN(F197,0)&lt;(WEEKDAY(TODAY())+7))</formula>
    </cfRule>
  </conditionalFormatting>
  <conditionalFormatting sqref="J199:K199">
    <cfRule type="timePeriod" dxfId="1534" priority="1535" timePeriod="lastWeek">
      <formula>AND(TODAY()-ROUNDDOWN(J199,0)&gt;=(WEEKDAY(TODAY())),TODAY()-ROUNDDOWN(J199,0)&lt;(WEEKDAY(TODAY())+7))</formula>
    </cfRule>
  </conditionalFormatting>
  <conditionalFormatting sqref="G197">
    <cfRule type="timePeriod" dxfId="1533" priority="1534" timePeriod="lastWeek">
      <formula>AND(TODAY()-ROUNDDOWN(G197,0)&gt;=(WEEKDAY(TODAY())),TODAY()-ROUNDDOWN(G197,0)&lt;(WEEKDAY(TODAY())+7))</formula>
    </cfRule>
  </conditionalFormatting>
  <conditionalFormatting sqref="G197">
    <cfRule type="timePeriod" dxfId="1532" priority="1533" timePeriod="lastWeek">
      <formula>AND(TODAY()-ROUNDDOWN(G197,0)&gt;=(WEEKDAY(TODAY())),TODAY()-ROUNDDOWN(G197,0)&lt;(WEEKDAY(TODAY())+7))</formula>
    </cfRule>
  </conditionalFormatting>
  <conditionalFormatting sqref="F197">
    <cfRule type="timePeriod" dxfId="1531" priority="1532" timePeriod="lastWeek">
      <formula>AND(TODAY()-ROUNDDOWN(F197,0)&gt;=(WEEKDAY(TODAY())),TODAY()-ROUNDDOWN(F197,0)&lt;(WEEKDAY(TODAY())+7))</formula>
    </cfRule>
  </conditionalFormatting>
  <conditionalFormatting sqref="J197:K197">
    <cfRule type="timePeriod" dxfId="1530" priority="1531" timePeriod="lastWeek">
      <formula>AND(TODAY()-ROUNDDOWN(J197,0)&gt;=(WEEKDAY(TODAY())),TODAY()-ROUNDDOWN(J197,0)&lt;(WEEKDAY(TODAY())+7))</formula>
    </cfRule>
  </conditionalFormatting>
  <conditionalFormatting sqref="G197">
    <cfRule type="timePeriod" dxfId="1529" priority="1530" timePeriod="lastWeek">
      <formula>AND(TODAY()-ROUNDDOWN(G197,0)&gt;=(WEEKDAY(TODAY())),TODAY()-ROUNDDOWN(G197,0)&lt;(WEEKDAY(TODAY())+7))</formula>
    </cfRule>
  </conditionalFormatting>
  <conditionalFormatting sqref="F197">
    <cfRule type="timePeriod" dxfId="1528" priority="1529" timePeriod="lastWeek">
      <formula>AND(TODAY()-ROUNDDOWN(F197,0)&gt;=(WEEKDAY(TODAY())),TODAY()-ROUNDDOWN(F197,0)&lt;(WEEKDAY(TODAY())+7))</formula>
    </cfRule>
  </conditionalFormatting>
  <conditionalFormatting sqref="J197:K197">
    <cfRule type="timePeriod" dxfId="1527" priority="1528" timePeriod="lastWeek">
      <formula>AND(TODAY()-ROUNDDOWN(J197,0)&gt;=(WEEKDAY(TODAY())),TODAY()-ROUNDDOWN(J197,0)&lt;(WEEKDAY(TODAY())+7))</formula>
    </cfRule>
  </conditionalFormatting>
  <conditionalFormatting sqref="G197">
    <cfRule type="timePeriod" dxfId="1526" priority="1527" timePeriod="lastWeek">
      <formula>AND(TODAY()-ROUNDDOWN(G197,0)&gt;=(WEEKDAY(TODAY())),TODAY()-ROUNDDOWN(G197,0)&lt;(WEEKDAY(TODAY())+7))</formula>
    </cfRule>
  </conditionalFormatting>
  <conditionalFormatting sqref="F197">
    <cfRule type="timePeriod" dxfId="1525" priority="1526" timePeriod="lastWeek">
      <formula>AND(TODAY()-ROUNDDOWN(F197,0)&gt;=(WEEKDAY(TODAY())),TODAY()-ROUNDDOWN(F197,0)&lt;(WEEKDAY(TODAY())+7))</formula>
    </cfRule>
  </conditionalFormatting>
  <conditionalFormatting sqref="J197:K197">
    <cfRule type="timePeriod" dxfId="1524" priority="1525" timePeriod="lastWeek">
      <formula>AND(TODAY()-ROUNDDOWN(J197,0)&gt;=(WEEKDAY(TODAY())),TODAY()-ROUNDDOWN(J197,0)&lt;(WEEKDAY(TODAY())+7))</formula>
    </cfRule>
  </conditionalFormatting>
  <conditionalFormatting sqref="G197">
    <cfRule type="timePeriod" dxfId="1523" priority="1524" timePeriod="lastWeek">
      <formula>AND(TODAY()-ROUNDDOWN(G197,0)&gt;=(WEEKDAY(TODAY())),TODAY()-ROUNDDOWN(G197,0)&lt;(WEEKDAY(TODAY())+7))</formula>
    </cfRule>
  </conditionalFormatting>
  <conditionalFormatting sqref="F197">
    <cfRule type="timePeriod" dxfId="1522" priority="1523" timePeriod="lastWeek">
      <formula>AND(TODAY()-ROUNDDOWN(F197,0)&gt;=(WEEKDAY(TODAY())),TODAY()-ROUNDDOWN(F197,0)&lt;(WEEKDAY(TODAY())+7))</formula>
    </cfRule>
  </conditionalFormatting>
  <conditionalFormatting sqref="J197:K197">
    <cfRule type="timePeriod" dxfId="1521" priority="1522" timePeriod="lastWeek">
      <formula>AND(TODAY()-ROUNDDOWN(J197,0)&gt;=(WEEKDAY(TODAY())),TODAY()-ROUNDDOWN(J197,0)&lt;(WEEKDAY(TODAY())+7))</formula>
    </cfRule>
  </conditionalFormatting>
  <conditionalFormatting sqref="G197">
    <cfRule type="timePeriod" dxfId="1520" priority="1521" timePeriod="lastWeek">
      <formula>AND(TODAY()-ROUNDDOWN(G197,0)&gt;=(WEEKDAY(TODAY())),TODAY()-ROUNDDOWN(G197,0)&lt;(WEEKDAY(TODAY())+7))</formula>
    </cfRule>
  </conditionalFormatting>
  <conditionalFormatting sqref="F197">
    <cfRule type="timePeriod" dxfId="1519" priority="1520" timePeriod="lastWeek">
      <formula>AND(TODAY()-ROUNDDOWN(F197,0)&gt;=(WEEKDAY(TODAY())),TODAY()-ROUNDDOWN(F197,0)&lt;(WEEKDAY(TODAY())+7))</formula>
    </cfRule>
  </conditionalFormatting>
  <conditionalFormatting sqref="J197:K197">
    <cfRule type="timePeriod" dxfId="1518" priority="1519" timePeriod="lastWeek">
      <formula>AND(TODAY()-ROUNDDOWN(J197,0)&gt;=(WEEKDAY(TODAY())),TODAY()-ROUNDDOWN(J197,0)&lt;(WEEKDAY(TODAY())+7))</formula>
    </cfRule>
  </conditionalFormatting>
  <conditionalFormatting sqref="G197">
    <cfRule type="timePeriod" dxfId="1517" priority="1518" timePeriod="lastWeek">
      <formula>AND(TODAY()-ROUNDDOWN(G197,0)&gt;=(WEEKDAY(TODAY())),TODAY()-ROUNDDOWN(G197,0)&lt;(WEEKDAY(TODAY())+7))</formula>
    </cfRule>
  </conditionalFormatting>
  <conditionalFormatting sqref="F197">
    <cfRule type="timePeriod" dxfId="1516" priority="1517" timePeriod="lastWeek">
      <formula>AND(TODAY()-ROUNDDOWN(F197,0)&gt;=(WEEKDAY(TODAY())),TODAY()-ROUNDDOWN(F197,0)&lt;(WEEKDAY(TODAY())+7))</formula>
    </cfRule>
  </conditionalFormatting>
  <conditionalFormatting sqref="J197:K197">
    <cfRule type="timePeriod" dxfId="1515" priority="1516" timePeriod="lastWeek">
      <formula>AND(TODAY()-ROUNDDOWN(J197,0)&gt;=(WEEKDAY(TODAY())),TODAY()-ROUNDDOWN(J197,0)&lt;(WEEKDAY(TODAY())+7))</formula>
    </cfRule>
  </conditionalFormatting>
  <conditionalFormatting sqref="G197">
    <cfRule type="timePeriod" dxfId="1514" priority="1515" timePeriod="lastWeek">
      <formula>AND(TODAY()-ROUNDDOWN(G197,0)&gt;=(WEEKDAY(TODAY())),TODAY()-ROUNDDOWN(G197,0)&lt;(WEEKDAY(TODAY())+7))</formula>
    </cfRule>
  </conditionalFormatting>
  <conditionalFormatting sqref="F199">
    <cfRule type="timePeriod" dxfId="1513" priority="1514" timePeriod="lastWeek">
      <formula>AND(TODAY()-ROUNDDOWN(F199,0)&gt;=(WEEKDAY(TODAY())),TODAY()-ROUNDDOWN(F199,0)&lt;(WEEKDAY(TODAY())+7))</formula>
    </cfRule>
  </conditionalFormatting>
  <conditionalFormatting sqref="F199">
    <cfRule type="timePeriod" dxfId="1512" priority="1513" timePeriod="lastWeek">
      <formula>AND(TODAY()-ROUNDDOWN(F199,0)&gt;=(WEEKDAY(TODAY())),TODAY()-ROUNDDOWN(F199,0)&lt;(WEEKDAY(TODAY())+7))</formula>
    </cfRule>
  </conditionalFormatting>
  <conditionalFormatting sqref="F199">
    <cfRule type="timePeriod" dxfId="1511" priority="1509" timePeriod="lastWeek">
      <formula>AND(TODAY()-ROUNDDOWN(F199,0)&gt;=(WEEKDAY(TODAY())),TODAY()-ROUNDDOWN(F199,0)&lt;(WEEKDAY(TODAY())+7))</formula>
    </cfRule>
  </conditionalFormatting>
  <conditionalFormatting sqref="F199">
    <cfRule type="timePeriod" dxfId="1510" priority="1512" timePeriod="lastWeek">
      <formula>AND(TODAY()-ROUNDDOWN(F199,0)&gt;=(WEEKDAY(TODAY())),TODAY()-ROUNDDOWN(F199,0)&lt;(WEEKDAY(TODAY())+7))</formula>
    </cfRule>
  </conditionalFormatting>
  <conditionalFormatting sqref="F199">
    <cfRule type="timePeriod" dxfId="1509" priority="1511" timePeriod="lastWeek">
      <formula>AND(TODAY()-ROUNDDOWN(F199,0)&gt;=(WEEKDAY(TODAY())),TODAY()-ROUNDDOWN(F199,0)&lt;(WEEKDAY(TODAY())+7))</formula>
    </cfRule>
  </conditionalFormatting>
  <conditionalFormatting sqref="F199">
    <cfRule type="timePeriod" dxfId="1508" priority="1510" timePeriod="lastWeek">
      <formula>AND(TODAY()-ROUNDDOWN(F199,0)&gt;=(WEEKDAY(TODAY())),TODAY()-ROUNDDOWN(F199,0)&lt;(WEEKDAY(TODAY())+7))</formula>
    </cfRule>
  </conditionalFormatting>
  <conditionalFormatting sqref="F199">
    <cfRule type="timePeriod" dxfId="1507" priority="1508" timePeriod="lastWeek">
      <formula>AND(TODAY()-ROUNDDOWN(F199,0)&gt;=(WEEKDAY(TODAY())),TODAY()-ROUNDDOWN(F199,0)&lt;(WEEKDAY(TODAY())+7))</formula>
    </cfRule>
  </conditionalFormatting>
  <conditionalFormatting sqref="F199">
    <cfRule type="timePeriod" dxfId="1506" priority="1507" timePeriod="lastWeek">
      <formula>AND(TODAY()-ROUNDDOWN(F199,0)&gt;=(WEEKDAY(TODAY())),TODAY()-ROUNDDOWN(F199,0)&lt;(WEEKDAY(TODAY())+7))</formula>
    </cfRule>
  </conditionalFormatting>
  <conditionalFormatting sqref="F197">
    <cfRule type="timePeriod" dxfId="1505" priority="1506" timePeriod="lastWeek">
      <formula>AND(TODAY()-ROUNDDOWN(F197,0)&gt;=(WEEKDAY(TODAY())),TODAY()-ROUNDDOWN(F197,0)&lt;(WEEKDAY(TODAY())+7))</formula>
    </cfRule>
  </conditionalFormatting>
  <conditionalFormatting sqref="J197:K197">
    <cfRule type="timePeriod" dxfId="1504" priority="1505" timePeriod="lastWeek">
      <formula>AND(TODAY()-ROUNDDOWN(J197,0)&gt;=(WEEKDAY(TODAY())),TODAY()-ROUNDDOWN(J197,0)&lt;(WEEKDAY(TODAY())+7))</formula>
    </cfRule>
  </conditionalFormatting>
  <conditionalFormatting sqref="G197">
    <cfRule type="timePeriod" dxfId="1503" priority="1504" timePeriod="lastWeek">
      <formula>AND(TODAY()-ROUNDDOWN(G197,0)&gt;=(WEEKDAY(TODAY())),TODAY()-ROUNDDOWN(G197,0)&lt;(WEEKDAY(TODAY())+7))</formula>
    </cfRule>
  </conditionalFormatting>
  <conditionalFormatting sqref="F197">
    <cfRule type="timePeriod" dxfId="1502" priority="1503" timePeriod="lastWeek">
      <formula>AND(TODAY()-ROUNDDOWN(F197,0)&gt;=(WEEKDAY(TODAY())),TODAY()-ROUNDDOWN(F197,0)&lt;(WEEKDAY(TODAY())+7))</formula>
    </cfRule>
  </conditionalFormatting>
  <conditionalFormatting sqref="J197:K197">
    <cfRule type="timePeriod" dxfId="1501" priority="1502" timePeriod="lastWeek">
      <formula>AND(TODAY()-ROUNDDOWN(J197,0)&gt;=(WEEKDAY(TODAY())),TODAY()-ROUNDDOWN(J197,0)&lt;(WEEKDAY(TODAY())+7))</formula>
    </cfRule>
  </conditionalFormatting>
  <conditionalFormatting sqref="G197">
    <cfRule type="timePeriod" dxfId="1500" priority="1501" timePeriod="lastWeek">
      <formula>AND(TODAY()-ROUNDDOWN(G197,0)&gt;=(WEEKDAY(TODAY())),TODAY()-ROUNDDOWN(G197,0)&lt;(WEEKDAY(TODAY())+7))</formula>
    </cfRule>
  </conditionalFormatting>
  <conditionalFormatting sqref="F197">
    <cfRule type="timePeriod" dxfId="1499" priority="1500" timePeriod="lastWeek">
      <formula>AND(TODAY()-ROUNDDOWN(F197,0)&gt;=(WEEKDAY(TODAY())),TODAY()-ROUNDDOWN(F197,0)&lt;(WEEKDAY(TODAY())+7))</formula>
    </cfRule>
  </conditionalFormatting>
  <conditionalFormatting sqref="J197:K197">
    <cfRule type="timePeriod" dxfId="1498" priority="1499" timePeriod="lastWeek">
      <formula>AND(TODAY()-ROUNDDOWN(J197,0)&gt;=(WEEKDAY(TODAY())),TODAY()-ROUNDDOWN(J197,0)&lt;(WEEKDAY(TODAY())+7))</formula>
    </cfRule>
  </conditionalFormatting>
  <conditionalFormatting sqref="G197">
    <cfRule type="timePeriod" dxfId="1497" priority="1498" timePeriod="lastWeek">
      <formula>AND(TODAY()-ROUNDDOWN(G197,0)&gt;=(WEEKDAY(TODAY())),TODAY()-ROUNDDOWN(G197,0)&lt;(WEEKDAY(TODAY())+7))</formula>
    </cfRule>
  </conditionalFormatting>
  <conditionalFormatting sqref="F197">
    <cfRule type="timePeriod" dxfId="1496" priority="1497" timePeriod="lastWeek">
      <formula>AND(TODAY()-ROUNDDOWN(F197,0)&gt;=(WEEKDAY(TODAY())),TODAY()-ROUNDDOWN(F197,0)&lt;(WEEKDAY(TODAY())+7))</formula>
    </cfRule>
  </conditionalFormatting>
  <conditionalFormatting sqref="J197:K197">
    <cfRule type="timePeriod" dxfId="1495" priority="1496" timePeriod="lastWeek">
      <formula>AND(TODAY()-ROUNDDOWN(J197,0)&gt;=(WEEKDAY(TODAY())),TODAY()-ROUNDDOWN(J197,0)&lt;(WEEKDAY(TODAY())+7))</formula>
    </cfRule>
  </conditionalFormatting>
  <conditionalFormatting sqref="G197">
    <cfRule type="timePeriod" dxfId="1494" priority="1495" timePeriod="lastWeek">
      <formula>AND(TODAY()-ROUNDDOWN(G197,0)&gt;=(WEEKDAY(TODAY())),TODAY()-ROUNDDOWN(G197,0)&lt;(WEEKDAY(TODAY())+7))</formula>
    </cfRule>
  </conditionalFormatting>
  <conditionalFormatting sqref="F197">
    <cfRule type="timePeriod" dxfId="1493" priority="1494" timePeriod="lastWeek">
      <formula>AND(TODAY()-ROUNDDOWN(F197,0)&gt;=(WEEKDAY(TODAY())),TODAY()-ROUNDDOWN(F197,0)&lt;(WEEKDAY(TODAY())+7))</formula>
    </cfRule>
  </conditionalFormatting>
  <conditionalFormatting sqref="J197:K197">
    <cfRule type="timePeriod" dxfId="1492" priority="1493" timePeriod="lastWeek">
      <formula>AND(TODAY()-ROUNDDOWN(J197,0)&gt;=(WEEKDAY(TODAY())),TODAY()-ROUNDDOWN(J197,0)&lt;(WEEKDAY(TODAY())+7))</formula>
    </cfRule>
  </conditionalFormatting>
  <conditionalFormatting sqref="G197">
    <cfRule type="timePeriod" dxfId="1491" priority="1492" timePeriod="lastWeek">
      <formula>AND(TODAY()-ROUNDDOWN(G197,0)&gt;=(WEEKDAY(TODAY())),TODAY()-ROUNDDOWN(G197,0)&lt;(WEEKDAY(TODAY())+7))</formula>
    </cfRule>
  </conditionalFormatting>
  <conditionalFormatting sqref="F197">
    <cfRule type="timePeriod" dxfId="1490" priority="1491" timePeriod="lastWeek">
      <formula>AND(TODAY()-ROUNDDOWN(F197,0)&gt;=(WEEKDAY(TODAY())),TODAY()-ROUNDDOWN(F197,0)&lt;(WEEKDAY(TODAY())+7))</formula>
    </cfRule>
  </conditionalFormatting>
  <conditionalFormatting sqref="J197:K197">
    <cfRule type="timePeriod" dxfId="1489" priority="1490" timePeriod="lastWeek">
      <formula>AND(TODAY()-ROUNDDOWN(J197,0)&gt;=(WEEKDAY(TODAY())),TODAY()-ROUNDDOWN(J197,0)&lt;(WEEKDAY(TODAY())+7))</formula>
    </cfRule>
  </conditionalFormatting>
  <conditionalFormatting sqref="G197">
    <cfRule type="timePeriod" dxfId="1488" priority="1489" timePeriod="lastWeek">
      <formula>AND(TODAY()-ROUNDDOWN(G197,0)&gt;=(WEEKDAY(TODAY())),TODAY()-ROUNDDOWN(G197,0)&lt;(WEEKDAY(TODAY())+7))</formula>
    </cfRule>
  </conditionalFormatting>
  <conditionalFormatting sqref="F197">
    <cfRule type="timePeriod" dxfId="1487" priority="1488" timePeriod="lastWeek">
      <formula>AND(TODAY()-ROUNDDOWN(F197,0)&gt;=(WEEKDAY(TODAY())),TODAY()-ROUNDDOWN(F197,0)&lt;(WEEKDAY(TODAY())+7))</formula>
    </cfRule>
  </conditionalFormatting>
  <conditionalFormatting sqref="J197:K197">
    <cfRule type="timePeriod" dxfId="1486" priority="1487" timePeriod="lastWeek">
      <formula>AND(TODAY()-ROUNDDOWN(J197,0)&gt;=(WEEKDAY(TODAY())),TODAY()-ROUNDDOWN(J197,0)&lt;(WEEKDAY(TODAY())+7))</formula>
    </cfRule>
  </conditionalFormatting>
  <conditionalFormatting sqref="G197">
    <cfRule type="timePeriod" dxfId="1485" priority="1486" timePeriod="lastWeek">
      <formula>AND(TODAY()-ROUNDDOWN(G197,0)&gt;=(WEEKDAY(TODAY())),TODAY()-ROUNDDOWN(G197,0)&lt;(WEEKDAY(TODAY())+7))</formula>
    </cfRule>
  </conditionalFormatting>
  <conditionalFormatting sqref="F197">
    <cfRule type="timePeriod" dxfId="1484" priority="1485" timePeriod="lastWeek">
      <formula>AND(TODAY()-ROUNDDOWN(F197,0)&gt;=(WEEKDAY(TODAY())),TODAY()-ROUNDDOWN(F197,0)&lt;(WEEKDAY(TODAY())+7))</formula>
    </cfRule>
  </conditionalFormatting>
  <conditionalFormatting sqref="J197:K197">
    <cfRule type="timePeriod" dxfId="1483" priority="1484" timePeriod="lastWeek">
      <formula>AND(TODAY()-ROUNDDOWN(J197,0)&gt;=(WEEKDAY(TODAY())),TODAY()-ROUNDDOWN(J197,0)&lt;(WEEKDAY(TODAY())+7))</formula>
    </cfRule>
  </conditionalFormatting>
  <conditionalFormatting sqref="G197">
    <cfRule type="timePeriod" dxfId="1482" priority="1483" timePeriod="lastWeek">
      <formula>AND(TODAY()-ROUNDDOWN(G197,0)&gt;=(WEEKDAY(TODAY())),TODAY()-ROUNDDOWN(G197,0)&lt;(WEEKDAY(TODAY())+7))</formula>
    </cfRule>
  </conditionalFormatting>
  <conditionalFormatting sqref="J197:K197">
    <cfRule type="timePeriod" dxfId="1481" priority="1482" timePeriod="lastWeek">
      <formula>AND(TODAY()-ROUNDDOWN(J197,0)&gt;=(WEEKDAY(TODAY())),TODAY()-ROUNDDOWN(J197,0)&lt;(WEEKDAY(TODAY())+7))</formula>
    </cfRule>
  </conditionalFormatting>
  <conditionalFormatting sqref="F197">
    <cfRule type="timePeriod" dxfId="1480" priority="1481" timePeriod="lastWeek">
      <formula>AND(TODAY()-ROUNDDOWN(F197,0)&gt;=(WEEKDAY(TODAY())),TODAY()-ROUNDDOWN(F197,0)&lt;(WEEKDAY(TODAY())+7))</formula>
    </cfRule>
  </conditionalFormatting>
  <conditionalFormatting sqref="F197">
    <cfRule type="timePeriod" dxfId="1479" priority="1480" timePeriod="lastWeek">
      <formula>AND(TODAY()-ROUNDDOWN(F197,0)&gt;=(WEEKDAY(TODAY())),TODAY()-ROUNDDOWN(F197,0)&lt;(WEEKDAY(TODAY())+7))</formula>
    </cfRule>
  </conditionalFormatting>
  <conditionalFormatting sqref="F197">
    <cfRule type="timePeriod" dxfId="1478" priority="1476" timePeriod="lastWeek">
      <formula>AND(TODAY()-ROUNDDOWN(F197,0)&gt;=(WEEKDAY(TODAY())),TODAY()-ROUNDDOWN(F197,0)&lt;(WEEKDAY(TODAY())+7))</formula>
    </cfRule>
  </conditionalFormatting>
  <conditionalFormatting sqref="F197">
    <cfRule type="timePeriod" dxfId="1477" priority="1479" timePeriod="lastWeek">
      <formula>AND(TODAY()-ROUNDDOWN(F197,0)&gt;=(WEEKDAY(TODAY())),TODAY()-ROUNDDOWN(F197,0)&lt;(WEEKDAY(TODAY())+7))</formula>
    </cfRule>
  </conditionalFormatting>
  <conditionalFormatting sqref="F197">
    <cfRule type="timePeriod" dxfId="1476" priority="1478" timePeriod="lastWeek">
      <formula>AND(TODAY()-ROUNDDOWN(F197,0)&gt;=(WEEKDAY(TODAY())),TODAY()-ROUNDDOWN(F197,0)&lt;(WEEKDAY(TODAY())+7))</formula>
    </cfRule>
  </conditionalFormatting>
  <conditionalFormatting sqref="F197">
    <cfRule type="timePeriod" dxfId="1475" priority="1477" timePeriod="lastWeek">
      <formula>AND(TODAY()-ROUNDDOWN(F197,0)&gt;=(WEEKDAY(TODAY())),TODAY()-ROUNDDOWN(F197,0)&lt;(WEEKDAY(TODAY())+7))</formula>
    </cfRule>
  </conditionalFormatting>
  <conditionalFormatting sqref="G197">
    <cfRule type="timePeriod" dxfId="1474" priority="1472" timePeriod="lastWeek">
      <formula>AND(TODAY()-ROUNDDOWN(G197,0)&gt;=(WEEKDAY(TODAY())),TODAY()-ROUNDDOWN(G197,0)&lt;(WEEKDAY(TODAY())+7))</formula>
    </cfRule>
  </conditionalFormatting>
  <conditionalFormatting sqref="G197">
    <cfRule type="timePeriod" dxfId="1473" priority="1470" timePeriod="lastWeek">
      <formula>AND(TODAY()-ROUNDDOWN(G197,0)&gt;=(WEEKDAY(TODAY())),TODAY()-ROUNDDOWN(G197,0)&lt;(WEEKDAY(TODAY())+7))</formula>
    </cfRule>
  </conditionalFormatting>
  <conditionalFormatting sqref="F197">
    <cfRule type="timePeriod" dxfId="1472" priority="1475" timePeriod="lastWeek">
      <formula>AND(TODAY()-ROUNDDOWN(F197,0)&gt;=(WEEKDAY(TODAY())),TODAY()-ROUNDDOWN(F197,0)&lt;(WEEKDAY(TODAY())+7))</formula>
    </cfRule>
  </conditionalFormatting>
  <conditionalFormatting sqref="G197">
    <cfRule type="timePeriod" dxfId="1471" priority="1468" timePeriod="lastWeek">
      <formula>AND(TODAY()-ROUNDDOWN(G197,0)&gt;=(WEEKDAY(TODAY())),TODAY()-ROUNDDOWN(G197,0)&lt;(WEEKDAY(TODAY())+7))</formula>
    </cfRule>
  </conditionalFormatting>
  <conditionalFormatting sqref="F197">
    <cfRule type="timePeriod" dxfId="1470" priority="1474" timePeriod="lastWeek">
      <formula>AND(TODAY()-ROUNDDOWN(F197,0)&gt;=(WEEKDAY(TODAY())),TODAY()-ROUNDDOWN(F197,0)&lt;(WEEKDAY(TODAY())+7))</formula>
    </cfRule>
  </conditionalFormatting>
  <conditionalFormatting sqref="G197">
    <cfRule type="timePeriod" dxfId="1469" priority="1466" timePeriod="lastWeek">
      <formula>AND(TODAY()-ROUNDDOWN(G197,0)&gt;=(WEEKDAY(TODAY())),TODAY()-ROUNDDOWN(G197,0)&lt;(WEEKDAY(TODAY())+7))</formula>
    </cfRule>
  </conditionalFormatting>
  <conditionalFormatting sqref="G197">
    <cfRule type="timePeriod" dxfId="1468" priority="1473" timePeriod="lastWeek">
      <formula>AND(TODAY()-ROUNDDOWN(G197,0)&gt;=(WEEKDAY(TODAY())),TODAY()-ROUNDDOWN(G197,0)&lt;(WEEKDAY(TODAY())+7))</formula>
    </cfRule>
  </conditionalFormatting>
  <conditionalFormatting sqref="G197">
    <cfRule type="timePeriod" dxfId="1467" priority="1471" timePeriod="lastWeek">
      <formula>AND(TODAY()-ROUNDDOWN(G197,0)&gt;=(WEEKDAY(TODAY())),TODAY()-ROUNDDOWN(G197,0)&lt;(WEEKDAY(TODAY())+7))</formula>
    </cfRule>
  </conditionalFormatting>
  <conditionalFormatting sqref="G197">
    <cfRule type="timePeriod" dxfId="1466" priority="1469" timePeriod="lastWeek">
      <formula>AND(TODAY()-ROUNDDOWN(G197,0)&gt;=(WEEKDAY(TODAY())),TODAY()-ROUNDDOWN(G197,0)&lt;(WEEKDAY(TODAY())+7))</formula>
    </cfRule>
  </conditionalFormatting>
  <conditionalFormatting sqref="G197">
    <cfRule type="timePeriod" dxfId="1465" priority="1467" timePeriod="lastWeek">
      <formula>AND(TODAY()-ROUNDDOWN(G197,0)&gt;=(WEEKDAY(TODAY())),TODAY()-ROUNDDOWN(G197,0)&lt;(WEEKDAY(TODAY())+7))</formula>
    </cfRule>
  </conditionalFormatting>
  <conditionalFormatting sqref="F197">
    <cfRule type="timePeriod" dxfId="1464" priority="1465" timePeriod="lastWeek">
      <formula>AND(TODAY()-ROUNDDOWN(F197,0)&gt;=(WEEKDAY(TODAY())),TODAY()-ROUNDDOWN(F197,0)&lt;(WEEKDAY(TODAY())+7))</formula>
    </cfRule>
  </conditionalFormatting>
  <conditionalFormatting sqref="J197:K197">
    <cfRule type="timePeriod" dxfId="1463" priority="1464" timePeriod="lastWeek">
      <formula>AND(TODAY()-ROUNDDOWN(J197,0)&gt;=(WEEKDAY(TODAY())),TODAY()-ROUNDDOWN(J197,0)&lt;(WEEKDAY(TODAY())+7))</formula>
    </cfRule>
  </conditionalFormatting>
  <conditionalFormatting sqref="G197">
    <cfRule type="timePeriod" dxfId="1462" priority="1463" timePeriod="lastWeek">
      <formula>AND(TODAY()-ROUNDDOWN(G197,0)&gt;=(WEEKDAY(TODAY())),TODAY()-ROUNDDOWN(G197,0)&lt;(WEEKDAY(TODAY())+7))</formula>
    </cfRule>
  </conditionalFormatting>
  <conditionalFormatting sqref="F197">
    <cfRule type="timePeriod" dxfId="1461" priority="1462" timePeriod="lastWeek">
      <formula>AND(TODAY()-ROUNDDOWN(F197,0)&gt;=(WEEKDAY(TODAY())),TODAY()-ROUNDDOWN(F197,0)&lt;(WEEKDAY(TODAY())+7))</formula>
    </cfRule>
  </conditionalFormatting>
  <conditionalFormatting sqref="J197:K197">
    <cfRule type="timePeriod" dxfId="1460" priority="1461" timePeriod="lastWeek">
      <formula>AND(TODAY()-ROUNDDOWN(J197,0)&gt;=(WEEKDAY(TODAY())),TODAY()-ROUNDDOWN(J197,0)&lt;(WEEKDAY(TODAY())+7))</formula>
    </cfRule>
  </conditionalFormatting>
  <conditionalFormatting sqref="G197">
    <cfRule type="timePeriod" dxfId="1459" priority="1460" timePeriod="lastWeek">
      <formula>AND(TODAY()-ROUNDDOWN(G197,0)&gt;=(WEEKDAY(TODAY())),TODAY()-ROUNDDOWN(G197,0)&lt;(WEEKDAY(TODAY())+7))</formula>
    </cfRule>
  </conditionalFormatting>
  <conditionalFormatting sqref="F197">
    <cfRule type="timePeriod" dxfId="1458" priority="1459" timePeriod="lastWeek">
      <formula>AND(TODAY()-ROUNDDOWN(F197,0)&gt;=(WEEKDAY(TODAY())),TODAY()-ROUNDDOWN(F197,0)&lt;(WEEKDAY(TODAY())+7))</formula>
    </cfRule>
  </conditionalFormatting>
  <conditionalFormatting sqref="J197:K197">
    <cfRule type="timePeriod" dxfId="1457" priority="1458" timePeriod="lastWeek">
      <formula>AND(TODAY()-ROUNDDOWN(J197,0)&gt;=(WEEKDAY(TODAY())),TODAY()-ROUNDDOWN(J197,0)&lt;(WEEKDAY(TODAY())+7))</formula>
    </cfRule>
  </conditionalFormatting>
  <conditionalFormatting sqref="G197">
    <cfRule type="timePeriod" dxfId="1456" priority="1457" timePeriod="lastWeek">
      <formula>AND(TODAY()-ROUNDDOWN(G197,0)&gt;=(WEEKDAY(TODAY())),TODAY()-ROUNDDOWN(G197,0)&lt;(WEEKDAY(TODAY())+7))</formula>
    </cfRule>
  </conditionalFormatting>
  <conditionalFormatting sqref="F197">
    <cfRule type="timePeriod" dxfId="1455" priority="1456" timePeriod="lastWeek">
      <formula>AND(TODAY()-ROUNDDOWN(F197,0)&gt;=(WEEKDAY(TODAY())),TODAY()-ROUNDDOWN(F197,0)&lt;(WEEKDAY(TODAY())+7))</formula>
    </cfRule>
  </conditionalFormatting>
  <conditionalFormatting sqref="J197:K197">
    <cfRule type="timePeriod" dxfId="1454" priority="1455" timePeriod="lastWeek">
      <formula>AND(TODAY()-ROUNDDOWN(J197,0)&gt;=(WEEKDAY(TODAY())),TODAY()-ROUNDDOWN(J197,0)&lt;(WEEKDAY(TODAY())+7))</formula>
    </cfRule>
  </conditionalFormatting>
  <conditionalFormatting sqref="G197">
    <cfRule type="timePeriod" dxfId="1453" priority="1454" timePeriod="lastWeek">
      <formula>AND(TODAY()-ROUNDDOWN(G197,0)&gt;=(WEEKDAY(TODAY())),TODAY()-ROUNDDOWN(G197,0)&lt;(WEEKDAY(TODAY())+7))</formula>
    </cfRule>
  </conditionalFormatting>
  <conditionalFormatting sqref="J197:K197">
    <cfRule type="timePeriod" dxfId="1452" priority="1453" timePeriod="lastWeek">
      <formula>AND(TODAY()-ROUNDDOWN(J197,0)&gt;=(WEEKDAY(TODAY())),TODAY()-ROUNDDOWN(J197,0)&lt;(WEEKDAY(TODAY())+7))</formula>
    </cfRule>
  </conditionalFormatting>
  <conditionalFormatting sqref="F197">
    <cfRule type="timePeriod" dxfId="1451" priority="1452" timePeriod="lastWeek">
      <formula>AND(TODAY()-ROUNDDOWN(F197,0)&gt;=(WEEKDAY(TODAY())),TODAY()-ROUNDDOWN(F197,0)&lt;(WEEKDAY(TODAY())+7))</formula>
    </cfRule>
  </conditionalFormatting>
  <conditionalFormatting sqref="F197">
    <cfRule type="timePeriod" dxfId="1450" priority="1451" timePeriod="lastWeek">
      <formula>AND(TODAY()-ROUNDDOWN(F197,0)&gt;=(WEEKDAY(TODAY())),TODAY()-ROUNDDOWN(F197,0)&lt;(WEEKDAY(TODAY())+7))</formula>
    </cfRule>
  </conditionalFormatting>
  <conditionalFormatting sqref="F197">
    <cfRule type="timePeriod" dxfId="1449" priority="1447" timePeriod="lastWeek">
      <formula>AND(TODAY()-ROUNDDOWN(F197,0)&gt;=(WEEKDAY(TODAY())),TODAY()-ROUNDDOWN(F197,0)&lt;(WEEKDAY(TODAY())+7))</formula>
    </cfRule>
  </conditionalFormatting>
  <conditionalFormatting sqref="F197">
    <cfRule type="timePeriod" dxfId="1448" priority="1450" timePeriod="lastWeek">
      <formula>AND(TODAY()-ROUNDDOWN(F197,0)&gt;=(WEEKDAY(TODAY())),TODAY()-ROUNDDOWN(F197,0)&lt;(WEEKDAY(TODAY())+7))</formula>
    </cfRule>
  </conditionalFormatting>
  <conditionalFormatting sqref="F197">
    <cfRule type="timePeriod" dxfId="1447" priority="1449" timePeriod="lastWeek">
      <formula>AND(TODAY()-ROUNDDOWN(F197,0)&gt;=(WEEKDAY(TODAY())),TODAY()-ROUNDDOWN(F197,0)&lt;(WEEKDAY(TODAY())+7))</formula>
    </cfRule>
  </conditionalFormatting>
  <conditionalFormatting sqref="F197">
    <cfRule type="timePeriod" dxfId="1446" priority="1448" timePeriod="lastWeek">
      <formula>AND(TODAY()-ROUNDDOWN(F197,0)&gt;=(WEEKDAY(TODAY())),TODAY()-ROUNDDOWN(F197,0)&lt;(WEEKDAY(TODAY())+7))</formula>
    </cfRule>
  </conditionalFormatting>
  <conditionalFormatting sqref="G197">
    <cfRule type="timePeriod" dxfId="1445" priority="1443" timePeriod="lastWeek">
      <formula>AND(TODAY()-ROUNDDOWN(G197,0)&gt;=(WEEKDAY(TODAY())),TODAY()-ROUNDDOWN(G197,0)&lt;(WEEKDAY(TODAY())+7))</formula>
    </cfRule>
  </conditionalFormatting>
  <conditionalFormatting sqref="G197">
    <cfRule type="timePeriod" dxfId="1444" priority="1441" timePeriod="lastWeek">
      <formula>AND(TODAY()-ROUNDDOWN(G197,0)&gt;=(WEEKDAY(TODAY())),TODAY()-ROUNDDOWN(G197,0)&lt;(WEEKDAY(TODAY())+7))</formula>
    </cfRule>
  </conditionalFormatting>
  <conditionalFormatting sqref="F197">
    <cfRule type="timePeriod" dxfId="1443" priority="1446" timePeriod="lastWeek">
      <formula>AND(TODAY()-ROUNDDOWN(F197,0)&gt;=(WEEKDAY(TODAY())),TODAY()-ROUNDDOWN(F197,0)&lt;(WEEKDAY(TODAY())+7))</formula>
    </cfRule>
  </conditionalFormatting>
  <conditionalFormatting sqref="G197">
    <cfRule type="timePeriod" dxfId="1442" priority="1439" timePeriod="lastWeek">
      <formula>AND(TODAY()-ROUNDDOWN(G197,0)&gt;=(WEEKDAY(TODAY())),TODAY()-ROUNDDOWN(G197,0)&lt;(WEEKDAY(TODAY())+7))</formula>
    </cfRule>
  </conditionalFormatting>
  <conditionalFormatting sqref="F197">
    <cfRule type="timePeriod" dxfId="1441" priority="1445" timePeriod="lastWeek">
      <formula>AND(TODAY()-ROUNDDOWN(F197,0)&gt;=(WEEKDAY(TODAY())),TODAY()-ROUNDDOWN(F197,0)&lt;(WEEKDAY(TODAY())+7))</formula>
    </cfRule>
  </conditionalFormatting>
  <conditionalFormatting sqref="G197">
    <cfRule type="timePeriod" dxfId="1440" priority="1437" timePeriod="lastWeek">
      <formula>AND(TODAY()-ROUNDDOWN(G197,0)&gt;=(WEEKDAY(TODAY())),TODAY()-ROUNDDOWN(G197,0)&lt;(WEEKDAY(TODAY())+7))</formula>
    </cfRule>
  </conditionalFormatting>
  <conditionalFormatting sqref="G197">
    <cfRule type="timePeriod" dxfId="1439" priority="1444" timePeriod="lastWeek">
      <formula>AND(TODAY()-ROUNDDOWN(G197,0)&gt;=(WEEKDAY(TODAY())),TODAY()-ROUNDDOWN(G197,0)&lt;(WEEKDAY(TODAY())+7))</formula>
    </cfRule>
  </conditionalFormatting>
  <conditionalFormatting sqref="G197">
    <cfRule type="timePeriod" dxfId="1438" priority="1442" timePeriod="lastWeek">
      <formula>AND(TODAY()-ROUNDDOWN(G197,0)&gt;=(WEEKDAY(TODAY())),TODAY()-ROUNDDOWN(G197,0)&lt;(WEEKDAY(TODAY())+7))</formula>
    </cfRule>
  </conditionalFormatting>
  <conditionalFormatting sqref="G197">
    <cfRule type="timePeriod" dxfId="1437" priority="1440" timePeriod="lastWeek">
      <formula>AND(TODAY()-ROUNDDOWN(G197,0)&gt;=(WEEKDAY(TODAY())),TODAY()-ROUNDDOWN(G197,0)&lt;(WEEKDAY(TODAY())+7))</formula>
    </cfRule>
  </conditionalFormatting>
  <conditionalFormatting sqref="G197">
    <cfRule type="timePeriod" dxfId="1436" priority="1438" timePeriod="lastWeek">
      <formula>AND(TODAY()-ROUNDDOWN(G197,0)&gt;=(WEEKDAY(TODAY())),TODAY()-ROUNDDOWN(G197,0)&lt;(WEEKDAY(TODAY())+7))</formula>
    </cfRule>
  </conditionalFormatting>
  <conditionalFormatting sqref="J197:K197">
    <cfRule type="timePeriod" dxfId="1435" priority="1436" timePeriod="lastWeek">
      <formula>AND(TODAY()-ROUNDDOWN(J197,0)&gt;=(WEEKDAY(TODAY())),TODAY()-ROUNDDOWN(J197,0)&lt;(WEEKDAY(TODAY())+7))</formula>
    </cfRule>
  </conditionalFormatting>
  <conditionalFormatting sqref="F197">
    <cfRule type="timePeriod" dxfId="1434" priority="1435" timePeriod="lastWeek">
      <formula>AND(TODAY()-ROUNDDOWN(F197,0)&gt;=(WEEKDAY(TODAY())),TODAY()-ROUNDDOWN(F197,0)&lt;(WEEKDAY(TODAY())+7))</formula>
    </cfRule>
  </conditionalFormatting>
  <conditionalFormatting sqref="F197">
    <cfRule type="timePeriod" dxfId="1433" priority="1434" timePeriod="lastWeek">
      <formula>AND(TODAY()-ROUNDDOWN(F197,0)&gt;=(WEEKDAY(TODAY())),TODAY()-ROUNDDOWN(F197,0)&lt;(WEEKDAY(TODAY())+7))</formula>
    </cfRule>
  </conditionalFormatting>
  <conditionalFormatting sqref="F197">
    <cfRule type="timePeriod" dxfId="1432" priority="1430" timePeriod="lastWeek">
      <formula>AND(TODAY()-ROUNDDOWN(F197,0)&gt;=(WEEKDAY(TODAY())),TODAY()-ROUNDDOWN(F197,0)&lt;(WEEKDAY(TODAY())+7))</formula>
    </cfRule>
  </conditionalFormatting>
  <conditionalFormatting sqref="F197">
    <cfRule type="timePeriod" dxfId="1431" priority="1433" timePeriod="lastWeek">
      <formula>AND(TODAY()-ROUNDDOWN(F197,0)&gt;=(WEEKDAY(TODAY())),TODAY()-ROUNDDOWN(F197,0)&lt;(WEEKDAY(TODAY())+7))</formula>
    </cfRule>
  </conditionalFormatting>
  <conditionalFormatting sqref="F197">
    <cfRule type="timePeriod" dxfId="1430" priority="1432" timePeriod="lastWeek">
      <formula>AND(TODAY()-ROUNDDOWN(F197,0)&gt;=(WEEKDAY(TODAY())),TODAY()-ROUNDDOWN(F197,0)&lt;(WEEKDAY(TODAY())+7))</formula>
    </cfRule>
  </conditionalFormatting>
  <conditionalFormatting sqref="F197">
    <cfRule type="timePeriod" dxfId="1429" priority="1431" timePeriod="lastWeek">
      <formula>AND(TODAY()-ROUNDDOWN(F197,0)&gt;=(WEEKDAY(TODAY())),TODAY()-ROUNDDOWN(F197,0)&lt;(WEEKDAY(TODAY())+7))</formula>
    </cfRule>
  </conditionalFormatting>
  <conditionalFormatting sqref="F197">
    <cfRule type="timePeriod" dxfId="1428" priority="1429" timePeriod="lastWeek">
      <formula>AND(TODAY()-ROUNDDOWN(F197,0)&gt;=(WEEKDAY(TODAY())),TODAY()-ROUNDDOWN(F197,0)&lt;(WEEKDAY(TODAY())+7))</formula>
    </cfRule>
  </conditionalFormatting>
  <conditionalFormatting sqref="F197">
    <cfRule type="timePeriod" dxfId="1427" priority="1428" timePeriod="lastWeek">
      <formula>AND(TODAY()-ROUNDDOWN(F197,0)&gt;=(WEEKDAY(TODAY())),TODAY()-ROUNDDOWN(F197,0)&lt;(WEEKDAY(TODAY())+7))</formula>
    </cfRule>
  </conditionalFormatting>
  <conditionalFormatting sqref="G197">
    <cfRule type="timePeriod" dxfId="1426" priority="1427" timePeriod="lastWeek">
      <formula>AND(TODAY()-ROUNDDOWN(G197,0)&gt;=(WEEKDAY(TODAY())),TODAY()-ROUNDDOWN(G197,0)&lt;(WEEKDAY(TODAY())+7))</formula>
    </cfRule>
  </conditionalFormatting>
  <conditionalFormatting sqref="G197">
    <cfRule type="timePeriod" dxfId="1425" priority="1426" timePeriod="lastWeek">
      <formula>AND(TODAY()-ROUNDDOWN(G197,0)&gt;=(WEEKDAY(TODAY())),TODAY()-ROUNDDOWN(G197,0)&lt;(WEEKDAY(TODAY())+7))</formula>
    </cfRule>
  </conditionalFormatting>
  <conditionalFormatting sqref="G197">
    <cfRule type="timePeriod" dxfId="1424" priority="1422" timePeriod="lastWeek">
      <formula>AND(TODAY()-ROUNDDOWN(G197,0)&gt;=(WEEKDAY(TODAY())),TODAY()-ROUNDDOWN(G197,0)&lt;(WEEKDAY(TODAY())+7))</formula>
    </cfRule>
  </conditionalFormatting>
  <conditionalFormatting sqref="G197">
    <cfRule type="timePeriod" dxfId="1423" priority="1425" timePeriod="lastWeek">
      <formula>AND(TODAY()-ROUNDDOWN(G197,0)&gt;=(WEEKDAY(TODAY())),TODAY()-ROUNDDOWN(G197,0)&lt;(WEEKDAY(TODAY())+7))</formula>
    </cfRule>
  </conditionalFormatting>
  <conditionalFormatting sqref="G197">
    <cfRule type="timePeriod" dxfId="1422" priority="1424" timePeriod="lastWeek">
      <formula>AND(TODAY()-ROUNDDOWN(G197,0)&gt;=(WEEKDAY(TODAY())),TODAY()-ROUNDDOWN(G197,0)&lt;(WEEKDAY(TODAY())+7))</formula>
    </cfRule>
  </conditionalFormatting>
  <conditionalFormatting sqref="G197">
    <cfRule type="timePeriod" dxfId="1421" priority="1423" timePeriod="lastWeek">
      <formula>AND(TODAY()-ROUNDDOWN(G197,0)&gt;=(WEEKDAY(TODAY())),TODAY()-ROUNDDOWN(G197,0)&lt;(WEEKDAY(TODAY())+7))</formula>
    </cfRule>
  </conditionalFormatting>
  <conditionalFormatting sqref="G197">
    <cfRule type="timePeriod" dxfId="1420" priority="1421" timePeriod="lastWeek">
      <formula>AND(TODAY()-ROUNDDOWN(G197,0)&gt;=(WEEKDAY(TODAY())),TODAY()-ROUNDDOWN(G197,0)&lt;(WEEKDAY(TODAY())+7))</formula>
    </cfRule>
  </conditionalFormatting>
  <conditionalFormatting sqref="G197">
    <cfRule type="timePeriod" dxfId="1419" priority="1420" timePeriod="lastWeek">
      <formula>AND(TODAY()-ROUNDDOWN(G197,0)&gt;=(WEEKDAY(TODAY())),TODAY()-ROUNDDOWN(G197,0)&lt;(WEEKDAY(TODAY())+7))</formula>
    </cfRule>
  </conditionalFormatting>
  <conditionalFormatting sqref="J197:K197">
    <cfRule type="timePeriod" dxfId="1418" priority="1419" timePeriod="lastWeek">
      <formula>AND(TODAY()-ROUNDDOWN(J197,0)&gt;=(WEEKDAY(TODAY())),TODAY()-ROUNDDOWN(J197,0)&lt;(WEEKDAY(TODAY())+7))</formula>
    </cfRule>
  </conditionalFormatting>
  <conditionalFormatting sqref="F197">
    <cfRule type="timePeriod" dxfId="1417" priority="1418" timePeriod="lastWeek">
      <formula>AND(TODAY()-ROUNDDOWN(F197,0)&gt;=(WEEKDAY(TODAY())),TODAY()-ROUNDDOWN(F197,0)&lt;(WEEKDAY(TODAY())+7))</formula>
    </cfRule>
  </conditionalFormatting>
  <conditionalFormatting sqref="F197">
    <cfRule type="timePeriod" dxfId="1416" priority="1417" timePeriod="lastWeek">
      <formula>AND(TODAY()-ROUNDDOWN(F197,0)&gt;=(WEEKDAY(TODAY())),TODAY()-ROUNDDOWN(F197,0)&lt;(WEEKDAY(TODAY())+7))</formula>
    </cfRule>
  </conditionalFormatting>
  <conditionalFormatting sqref="F197">
    <cfRule type="timePeriod" dxfId="1415" priority="1413" timePeriod="lastWeek">
      <formula>AND(TODAY()-ROUNDDOWN(F197,0)&gt;=(WEEKDAY(TODAY())),TODAY()-ROUNDDOWN(F197,0)&lt;(WEEKDAY(TODAY())+7))</formula>
    </cfRule>
  </conditionalFormatting>
  <conditionalFormatting sqref="F197">
    <cfRule type="timePeriod" dxfId="1414" priority="1416" timePeriod="lastWeek">
      <formula>AND(TODAY()-ROUNDDOWN(F197,0)&gt;=(WEEKDAY(TODAY())),TODAY()-ROUNDDOWN(F197,0)&lt;(WEEKDAY(TODAY())+7))</formula>
    </cfRule>
  </conditionalFormatting>
  <conditionalFormatting sqref="F197">
    <cfRule type="timePeriod" dxfId="1413" priority="1415" timePeriod="lastWeek">
      <formula>AND(TODAY()-ROUNDDOWN(F197,0)&gt;=(WEEKDAY(TODAY())),TODAY()-ROUNDDOWN(F197,0)&lt;(WEEKDAY(TODAY())+7))</formula>
    </cfRule>
  </conditionalFormatting>
  <conditionalFormatting sqref="F197">
    <cfRule type="timePeriod" dxfId="1412" priority="1414" timePeriod="lastWeek">
      <formula>AND(TODAY()-ROUNDDOWN(F197,0)&gt;=(WEEKDAY(TODAY())),TODAY()-ROUNDDOWN(F197,0)&lt;(WEEKDAY(TODAY())+7))</formula>
    </cfRule>
  </conditionalFormatting>
  <conditionalFormatting sqref="F197">
    <cfRule type="timePeriod" dxfId="1411" priority="1412" timePeriod="lastWeek">
      <formula>AND(TODAY()-ROUNDDOWN(F197,0)&gt;=(WEEKDAY(TODAY())),TODAY()-ROUNDDOWN(F197,0)&lt;(WEEKDAY(TODAY())+7))</formula>
    </cfRule>
  </conditionalFormatting>
  <conditionalFormatting sqref="F197">
    <cfRule type="timePeriod" dxfId="1410" priority="1411" timePeriod="lastWeek">
      <formula>AND(TODAY()-ROUNDDOWN(F197,0)&gt;=(WEEKDAY(TODAY())),TODAY()-ROUNDDOWN(F197,0)&lt;(WEEKDAY(TODAY())+7))</formula>
    </cfRule>
  </conditionalFormatting>
  <conditionalFormatting sqref="G197">
    <cfRule type="timePeriod" dxfId="1409" priority="1410" timePeriod="lastWeek">
      <formula>AND(TODAY()-ROUNDDOWN(G197,0)&gt;=(WEEKDAY(TODAY())),TODAY()-ROUNDDOWN(G197,0)&lt;(WEEKDAY(TODAY())+7))</formula>
    </cfRule>
  </conditionalFormatting>
  <conditionalFormatting sqref="G197">
    <cfRule type="timePeriod" dxfId="1408" priority="1409" timePeriod="lastWeek">
      <formula>AND(TODAY()-ROUNDDOWN(G197,0)&gt;=(WEEKDAY(TODAY())),TODAY()-ROUNDDOWN(G197,0)&lt;(WEEKDAY(TODAY())+7))</formula>
    </cfRule>
  </conditionalFormatting>
  <conditionalFormatting sqref="G197">
    <cfRule type="timePeriod" dxfId="1407" priority="1405" timePeriod="lastWeek">
      <formula>AND(TODAY()-ROUNDDOWN(G197,0)&gt;=(WEEKDAY(TODAY())),TODAY()-ROUNDDOWN(G197,0)&lt;(WEEKDAY(TODAY())+7))</formula>
    </cfRule>
  </conditionalFormatting>
  <conditionalFormatting sqref="G197">
    <cfRule type="timePeriod" dxfId="1406" priority="1408" timePeriod="lastWeek">
      <formula>AND(TODAY()-ROUNDDOWN(G197,0)&gt;=(WEEKDAY(TODAY())),TODAY()-ROUNDDOWN(G197,0)&lt;(WEEKDAY(TODAY())+7))</formula>
    </cfRule>
  </conditionalFormatting>
  <conditionalFormatting sqref="G197">
    <cfRule type="timePeriod" dxfId="1405" priority="1407" timePeriod="lastWeek">
      <formula>AND(TODAY()-ROUNDDOWN(G197,0)&gt;=(WEEKDAY(TODAY())),TODAY()-ROUNDDOWN(G197,0)&lt;(WEEKDAY(TODAY())+7))</formula>
    </cfRule>
  </conditionalFormatting>
  <conditionalFormatting sqref="G197">
    <cfRule type="timePeriod" dxfId="1404" priority="1406" timePeriod="lastWeek">
      <formula>AND(TODAY()-ROUNDDOWN(G197,0)&gt;=(WEEKDAY(TODAY())),TODAY()-ROUNDDOWN(G197,0)&lt;(WEEKDAY(TODAY())+7))</formula>
    </cfRule>
  </conditionalFormatting>
  <conditionalFormatting sqref="G197">
    <cfRule type="timePeriod" dxfId="1403" priority="1404" timePeriod="lastWeek">
      <formula>AND(TODAY()-ROUNDDOWN(G197,0)&gt;=(WEEKDAY(TODAY())),TODAY()-ROUNDDOWN(G197,0)&lt;(WEEKDAY(TODAY())+7))</formula>
    </cfRule>
  </conditionalFormatting>
  <conditionalFormatting sqref="G197">
    <cfRule type="timePeriod" dxfId="1402" priority="1403" timePeriod="lastWeek">
      <formula>AND(TODAY()-ROUNDDOWN(G197,0)&gt;=(WEEKDAY(TODAY())),TODAY()-ROUNDDOWN(G197,0)&lt;(WEEKDAY(TODAY())+7))</formula>
    </cfRule>
  </conditionalFormatting>
  <conditionalFormatting sqref="J197:K197">
    <cfRule type="timePeriod" dxfId="1401" priority="1402" timePeriod="lastWeek">
      <formula>AND(TODAY()-ROUNDDOWN(J197,0)&gt;=(WEEKDAY(TODAY())),TODAY()-ROUNDDOWN(J197,0)&lt;(WEEKDAY(TODAY())+7))</formula>
    </cfRule>
  </conditionalFormatting>
  <conditionalFormatting sqref="F197">
    <cfRule type="timePeriod" dxfId="1400" priority="1401" timePeriod="lastWeek">
      <formula>AND(TODAY()-ROUNDDOWN(F197,0)&gt;=(WEEKDAY(TODAY())),TODAY()-ROUNDDOWN(F197,0)&lt;(WEEKDAY(TODAY())+7))</formula>
    </cfRule>
  </conditionalFormatting>
  <conditionalFormatting sqref="F197">
    <cfRule type="timePeriod" dxfId="1399" priority="1400" timePeriod="lastWeek">
      <formula>AND(TODAY()-ROUNDDOWN(F197,0)&gt;=(WEEKDAY(TODAY())),TODAY()-ROUNDDOWN(F197,0)&lt;(WEEKDAY(TODAY())+7))</formula>
    </cfRule>
  </conditionalFormatting>
  <conditionalFormatting sqref="F197">
    <cfRule type="timePeriod" dxfId="1398" priority="1396" timePeriod="lastWeek">
      <formula>AND(TODAY()-ROUNDDOWN(F197,0)&gt;=(WEEKDAY(TODAY())),TODAY()-ROUNDDOWN(F197,0)&lt;(WEEKDAY(TODAY())+7))</formula>
    </cfRule>
  </conditionalFormatting>
  <conditionalFormatting sqref="F197">
    <cfRule type="timePeriod" dxfId="1397" priority="1399" timePeriod="lastWeek">
      <formula>AND(TODAY()-ROUNDDOWN(F197,0)&gt;=(WEEKDAY(TODAY())),TODAY()-ROUNDDOWN(F197,0)&lt;(WEEKDAY(TODAY())+7))</formula>
    </cfRule>
  </conditionalFormatting>
  <conditionalFormatting sqref="F197">
    <cfRule type="timePeriod" dxfId="1396" priority="1398" timePeriod="lastWeek">
      <formula>AND(TODAY()-ROUNDDOWN(F197,0)&gt;=(WEEKDAY(TODAY())),TODAY()-ROUNDDOWN(F197,0)&lt;(WEEKDAY(TODAY())+7))</formula>
    </cfRule>
  </conditionalFormatting>
  <conditionalFormatting sqref="F197">
    <cfRule type="timePeriod" dxfId="1395" priority="1397" timePeriod="lastWeek">
      <formula>AND(TODAY()-ROUNDDOWN(F197,0)&gt;=(WEEKDAY(TODAY())),TODAY()-ROUNDDOWN(F197,0)&lt;(WEEKDAY(TODAY())+7))</formula>
    </cfRule>
  </conditionalFormatting>
  <conditionalFormatting sqref="F197">
    <cfRule type="timePeriod" dxfId="1394" priority="1395" timePeriod="lastWeek">
      <formula>AND(TODAY()-ROUNDDOWN(F197,0)&gt;=(WEEKDAY(TODAY())),TODAY()-ROUNDDOWN(F197,0)&lt;(WEEKDAY(TODAY())+7))</formula>
    </cfRule>
  </conditionalFormatting>
  <conditionalFormatting sqref="F197">
    <cfRule type="timePeriod" dxfId="1393" priority="1394" timePeriod="lastWeek">
      <formula>AND(TODAY()-ROUNDDOWN(F197,0)&gt;=(WEEKDAY(TODAY())),TODAY()-ROUNDDOWN(F197,0)&lt;(WEEKDAY(TODAY())+7))</formula>
    </cfRule>
  </conditionalFormatting>
  <conditionalFormatting sqref="G197">
    <cfRule type="timePeriod" dxfId="1392" priority="1393" timePeriod="lastWeek">
      <formula>AND(TODAY()-ROUNDDOWN(G197,0)&gt;=(WEEKDAY(TODAY())),TODAY()-ROUNDDOWN(G197,0)&lt;(WEEKDAY(TODAY())+7))</formula>
    </cfRule>
  </conditionalFormatting>
  <conditionalFormatting sqref="G197">
    <cfRule type="timePeriod" dxfId="1391" priority="1392" timePeriod="lastWeek">
      <formula>AND(TODAY()-ROUNDDOWN(G197,0)&gt;=(WEEKDAY(TODAY())),TODAY()-ROUNDDOWN(G197,0)&lt;(WEEKDAY(TODAY())+7))</formula>
    </cfRule>
  </conditionalFormatting>
  <conditionalFormatting sqref="G197">
    <cfRule type="timePeriod" dxfId="1390" priority="1388" timePeriod="lastWeek">
      <formula>AND(TODAY()-ROUNDDOWN(G197,0)&gt;=(WEEKDAY(TODAY())),TODAY()-ROUNDDOWN(G197,0)&lt;(WEEKDAY(TODAY())+7))</formula>
    </cfRule>
  </conditionalFormatting>
  <conditionalFormatting sqref="G197">
    <cfRule type="timePeriod" dxfId="1389" priority="1391" timePeriod="lastWeek">
      <formula>AND(TODAY()-ROUNDDOWN(G197,0)&gt;=(WEEKDAY(TODAY())),TODAY()-ROUNDDOWN(G197,0)&lt;(WEEKDAY(TODAY())+7))</formula>
    </cfRule>
  </conditionalFormatting>
  <conditionalFormatting sqref="G197">
    <cfRule type="timePeriod" dxfId="1388" priority="1390" timePeriod="lastWeek">
      <formula>AND(TODAY()-ROUNDDOWN(G197,0)&gt;=(WEEKDAY(TODAY())),TODAY()-ROUNDDOWN(G197,0)&lt;(WEEKDAY(TODAY())+7))</formula>
    </cfRule>
  </conditionalFormatting>
  <conditionalFormatting sqref="G197">
    <cfRule type="timePeriod" dxfId="1387" priority="1389" timePeriod="lastWeek">
      <formula>AND(TODAY()-ROUNDDOWN(G197,0)&gt;=(WEEKDAY(TODAY())),TODAY()-ROUNDDOWN(G197,0)&lt;(WEEKDAY(TODAY())+7))</formula>
    </cfRule>
  </conditionalFormatting>
  <conditionalFormatting sqref="G197">
    <cfRule type="timePeriod" dxfId="1386" priority="1387" timePeriod="lastWeek">
      <formula>AND(TODAY()-ROUNDDOWN(G197,0)&gt;=(WEEKDAY(TODAY())),TODAY()-ROUNDDOWN(G197,0)&lt;(WEEKDAY(TODAY())+7))</formula>
    </cfRule>
  </conditionalFormatting>
  <conditionalFormatting sqref="G197">
    <cfRule type="timePeriod" dxfId="1385" priority="1386" timePeriod="lastWeek">
      <formula>AND(TODAY()-ROUNDDOWN(G197,0)&gt;=(WEEKDAY(TODAY())),TODAY()-ROUNDDOWN(G197,0)&lt;(WEEKDAY(TODAY())+7))</formula>
    </cfRule>
  </conditionalFormatting>
  <conditionalFormatting sqref="K197">
    <cfRule type="timePeriod" dxfId="1384" priority="1385" timePeriod="lastWeek">
      <formula>AND(TODAY()-ROUNDDOWN(K197,0)&gt;=(WEEKDAY(TODAY())),TODAY()-ROUNDDOWN(K197,0)&lt;(WEEKDAY(TODAY())+7))</formula>
    </cfRule>
  </conditionalFormatting>
  <conditionalFormatting sqref="F197">
    <cfRule type="timePeriod" dxfId="1383" priority="1384" timePeriod="lastWeek">
      <formula>AND(TODAY()-ROUNDDOWN(F197,0)&gt;=(WEEKDAY(TODAY())),TODAY()-ROUNDDOWN(F197,0)&lt;(WEEKDAY(TODAY())+7))</formula>
    </cfRule>
  </conditionalFormatting>
  <conditionalFormatting sqref="J199:K199">
    <cfRule type="timePeriod" dxfId="1382" priority="1383" timePeriod="lastWeek">
      <formula>AND(TODAY()-ROUNDDOWN(J199,0)&gt;=(WEEKDAY(TODAY())),TODAY()-ROUNDDOWN(J199,0)&lt;(WEEKDAY(TODAY())+7))</formula>
    </cfRule>
  </conditionalFormatting>
  <conditionalFormatting sqref="G197">
    <cfRule type="timePeriod" dxfId="1381" priority="1382" timePeriod="lastWeek">
      <formula>AND(TODAY()-ROUNDDOWN(G197,0)&gt;=(WEEKDAY(TODAY())),TODAY()-ROUNDDOWN(G197,0)&lt;(WEEKDAY(TODAY())+7))</formula>
    </cfRule>
  </conditionalFormatting>
  <conditionalFormatting sqref="G197">
    <cfRule type="timePeriod" dxfId="1380" priority="1381" timePeriod="lastWeek">
      <formula>AND(TODAY()-ROUNDDOWN(G197,0)&gt;=(WEEKDAY(TODAY())),TODAY()-ROUNDDOWN(G197,0)&lt;(WEEKDAY(TODAY())+7))</formula>
    </cfRule>
  </conditionalFormatting>
  <conditionalFormatting sqref="F197">
    <cfRule type="timePeriod" dxfId="1379" priority="1380" timePeriod="lastWeek">
      <formula>AND(TODAY()-ROUNDDOWN(F197,0)&gt;=(WEEKDAY(TODAY())),TODAY()-ROUNDDOWN(F197,0)&lt;(WEEKDAY(TODAY())+7))</formula>
    </cfRule>
  </conditionalFormatting>
  <conditionalFormatting sqref="J197:K197">
    <cfRule type="timePeriod" dxfId="1378" priority="1379" timePeriod="lastWeek">
      <formula>AND(TODAY()-ROUNDDOWN(J197,0)&gt;=(WEEKDAY(TODAY())),TODAY()-ROUNDDOWN(J197,0)&lt;(WEEKDAY(TODAY())+7))</formula>
    </cfRule>
  </conditionalFormatting>
  <conditionalFormatting sqref="G197">
    <cfRule type="timePeriod" dxfId="1377" priority="1378" timePeriod="lastWeek">
      <formula>AND(TODAY()-ROUNDDOWN(G197,0)&gt;=(WEEKDAY(TODAY())),TODAY()-ROUNDDOWN(G197,0)&lt;(WEEKDAY(TODAY())+7))</formula>
    </cfRule>
  </conditionalFormatting>
  <conditionalFormatting sqref="F197">
    <cfRule type="timePeriod" dxfId="1376" priority="1377" timePeriod="lastWeek">
      <formula>AND(TODAY()-ROUNDDOWN(F197,0)&gt;=(WEEKDAY(TODAY())),TODAY()-ROUNDDOWN(F197,0)&lt;(WEEKDAY(TODAY())+7))</formula>
    </cfRule>
  </conditionalFormatting>
  <conditionalFormatting sqref="J197:K197">
    <cfRule type="timePeriod" dxfId="1375" priority="1376" timePeriod="lastWeek">
      <formula>AND(TODAY()-ROUNDDOWN(J197,0)&gt;=(WEEKDAY(TODAY())),TODAY()-ROUNDDOWN(J197,0)&lt;(WEEKDAY(TODAY())+7))</formula>
    </cfRule>
  </conditionalFormatting>
  <conditionalFormatting sqref="G197">
    <cfRule type="timePeriod" dxfId="1374" priority="1375" timePeriod="lastWeek">
      <formula>AND(TODAY()-ROUNDDOWN(G197,0)&gt;=(WEEKDAY(TODAY())),TODAY()-ROUNDDOWN(G197,0)&lt;(WEEKDAY(TODAY())+7))</formula>
    </cfRule>
  </conditionalFormatting>
  <conditionalFormatting sqref="F197">
    <cfRule type="timePeriod" dxfId="1373" priority="1374" timePeriod="lastWeek">
      <formula>AND(TODAY()-ROUNDDOWN(F197,0)&gt;=(WEEKDAY(TODAY())),TODAY()-ROUNDDOWN(F197,0)&lt;(WEEKDAY(TODAY())+7))</formula>
    </cfRule>
  </conditionalFormatting>
  <conditionalFormatting sqref="J197:K197">
    <cfRule type="timePeriod" dxfId="1372" priority="1373" timePeriod="lastWeek">
      <formula>AND(TODAY()-ROUNDDOWN(J197,0)&gt;=(WEEKDAY(TODAY())),TODAY()-ROUNDDOWN(J197,0)&lt;(WEEKDAY(TODAY())+7))</formula>
    </cfRule>
  </conditionalFormatting>
  <conditionalFormatting sqref="G197">
    <cfRule type="timePeriod" dxfId="1371" priority="1372" timePeriod="lastWeek">
      <formula>AND(TODAY()-ROUNDDOWN(G197,0)&gt;=(WEEKDAY(TODAY())),TODAY()-ROUNDDOWN(G197,0)&lt;(WEEKDAY(TODAY())+7))</formula>
    </cfRule>
  </conditionalFormatting>
  <conditionalFormatting sqref="F197">
    <cfRule type="timePeriod" dxfId="1370" priority="1371" timePeriod="lastWeek">
      <formula>AND(TODAY()-ROUNDDOWN(F197,0)&gt;=(WEEKDAY(TODAY())),TODAY()-ROUNDDOWN(F197,0)&lt;(WEEKDAY(TODAY())+7))</formula>
    </cfRule>
  </conditionalFormatting>
  <conditionalFormatting sqref="J197:K197">
    <cfRule type="timePeriod" dxfId="1369" priority="1370" timePeriod="lastWeek">
      <formula>AND(TODAY()-ROUNDDOWN(J197,0)&gt;=(WEEKDAY(TODAY())),TODAY()-ROUNDDOWN(J197,0)&lt;(WEEKDAY(TODAY())+7))</formula>
    </cfRule>
  </conditionalFormatting>
  <conditionalFormatting sqref="G197">
    <cfRule type="timePeriod" dxfId="1368" priority="1369" timePeriod="lastWeek">
      <formula>AND(TODAY()-ROUNDDOWN(G197,0)&gt;=(WEEKDAY(TODAY())),TODAY()-ROUNDDOWN(G197,0)&lt;(WEEKDAY(TODAY())+7))</formula>
    </cfRule>
  </conditionalFormatting>
  <conditionalFormatting sqref="F197">
    <cfRule type="timePeriod" dxfId="1367" priority="1368" timePeriod="lastWeek">
      <formula>AND(TODAY()-ROUNDDOWN(F197,0)&gt;=(WEEKDAY(TODAY())),TODAY()-ROUNDDOWN(F197,0)&lt;(WEEKDAY(TODAY())+7))</formula>
    </cfRule>
  </conditionalFormatting>
  <conditionalFormatting sqref="J197:K197">
    <cfRule type="timePeriod" dxfId="1366" priority="1367" timePeriod="lastWeek">
      <formula>AND(TODAY()-ROUNDDOWN(J197,0)&gt;=(WEEKDAY(TODAY())),TODAY()-ROUNDDOWN(J197,0)&lt;(WEEKDAY(TODAY())+7))</formula>
    </cfRule>
  </conditionalFormatting>
  <conditionalFormatting sqref="G197">
    <cfRule type="timePeriod" dxfId="1365" priority="1366" timePeriod="lastWeek">
      <formula>AND(TODAY()-ROUNDDOWN(G197,0)&gt;=(WEEKDAY(TODAY())),TODAY()-ROUNDDOWN(G197,0)&lt;(WEEKDAY(TODAY())+7))</formula>
    </cfRule>
  </conditionalFormatting>
  <conditionalFormatting sqref="F197">
    <cfRule type="timePeriod" dxfId="1364" priority="1365" timePeriod="lastWeek">
      <formula>AND(TODAY()-ROUNDDOWN(F197,0)&gt;=(WEEKDAY(TODAY())),TODAY()-ROUNDDOWN(F197,0)&lt;(WEEKDAY(TODAY())+7))</formula>
    </cfRule>
  </conditionalFormatting>
  <conditionalFormatting sqref="J197:K197">
    <cfRule type="timePeriod" dxfId="1363" priority="1364" timePeriod="lastWeek">
      <formula>AND(TODAY()-ROUNDDOWN(J197,0)&gt;=(WEEKDAY(TODAY())),TODAY()-ROUNDDOWN(J197,0)&lt;(WEEKDAY(TODAY())+7))</formula>
    </cfRule>
  </conditionalFormatting>
  <conditionalFormatting sqref="G197">
    <cfRule type="timePeriod" dxfId="1362" priority="1363" timePeriod="lastWeek">
      <formula>AND(TODAY()-ROUNDDOWN(G197,0)&gt;=(WEEKDAY(TODAY())),TODAY()-ROUNDDOWN(G197,0)&lt;(WEEKDAY(TODAY())+7))</formula>
    </cfRule>
  </conditionalFormatting>
  <conditionalFormatting sqref="F199">
    <cfRule type="timePeriod" dxfId="1361" priority="1362" timePeriod="lastWeek">
      <formula>AND(TODAY()-ROUNDDOWN(F199,0)&gt;=(WEEKDAY(TODAY())),TODAY()-ROUNDDOWN(F199,0)&lt;(WEEKDAY(TODAY())+7))</formula>
    </cfRule>
  </conditionalFormatting>
  <conditionalFormatting sqref="F199">
    <cfRule type="timePeriod" dxfId="1360" priority="1361" timePeriod="lastWeek">
      <formula>AND(TODAY()-ROUNDDOWN(F199,0)&gt;=(WEEKDAY(TODAY())),TODAY()-ROUNDDOWN(F199,0)&lt;(WEEKDAY(TODAY())+7))</formula>
    </cfRule>
  </conditionalFormatting>
  <conditionalFormatting sqref="F199">
    <cfRule type="timePeriod" dxfId="1359" priority="1357" timePeriod="lastWeek">
      <formula>AND(TODAY()-ROUNDDOWN(F199,0)&gt;=(WEEKDAY(TODAY())),TODAY()-ROUNDDOWN(F199,0)&lt;(WEEKDAY(TODAY())+7))</formula>
    </cfRule>
  </conditionalFormatting>
  <conditionalFormatting sqref="F199">
    <cfRule type="timePeriod" dxfId="1358" priority="1360" timePeriod="lastWeek">
      <formula>AND(TODAY()-ROUNDDOWN(F199,0)&gt;=(WEEKDAY(TODAY())),TODAY()-ROUNDDOWN(F199,0)&lt;(WEEKDAY(TODAY())+7))</formula>
    </cfRule>
  </conditionalFormatting>
  <conditionalFormatting sqref="F199">
    <cfRule type="timePeriod" dxfId="1357" priority="1359" timePeriod="lastWeek">
      <formula>AND(TODAY()-ROUNDDOWN(F199,0)&gt;=(WEEKDAY(TODAY())),TODAY()-ROUNDDOWN(F199,0)&lt;(WEEKDAY(TODAY())+7))</formula>
    </cfRule>
  </conditionalFormatting>
  <conditionalFormatting sqref="F199">
    <cfRule type="timePeriod" dxfId="1356" priority="1358" timePeriod="lastWeek">
      <formula>AND(TODAY()-ROUNDDOWN(F199,0)&gt;=(WEEKDAY(TODAY())),TODAY()-ROUNDDOWN(F199,0)&lt;(WEEKDAY(TODAY())+7))</formula>
    </cfRule>
  </conditionalFormatting>
  <conditionalFormatting sqref="F199">
    <cfRule type="timePeriod" dxfId="1355" priority="1356" timePeriod="lastWeek">
      <formula>AND(TODAY()-ROUNDDOWN(F199,0)&gt;=(WEEKDAY(TODAY())),TODAY()-ROUNDDOWN(F199,0)&lt;(WEEKDAY(TODAY())+7))</formula>
    </cfRule>
  </conditionalFormatting>
  <conditionalFormatting sqref="F199">
    <cfRule type="timePeriod" dxfId="1354" priority="1355" timePeriod="lastWeek">
      <formula>AND(TODAY()-ROUNDDOWN(F199,0)&gt;=(WEEKDAY(TODAY())),TODAY()-ROUNDDOWN(F199,0)&lt;(WEEKDAY(TODAY())+7))</formula>
    </cfRule>
  </conditionalFormatting>
  <conditionalFormatting sqref="F197">
    <cfRule type="timePeriod" dxfId="1353" priority="1354" timePeriod="lastWeek">
      <formula>AND(TODAY()-ROUNDDOWN(F197,0)&gt;=(WEEKDAY(TODAY())),TODAY()-ROUNDDOWN(F197,0)&lt;(WEEKDAY(TODAY())+7))</formula>
    </cfRule>
  </conditionalFormatting>
  <conditionalFormatting sqref="J197:K197">
    <cfRule type="timePeriod" dxfId="1352" priority="1353" timePeriod="lastWeek">
      <formula>AND(TODAY()-ROUNDDOWN(J197,0)&gt;=(WEEKDAY(TODAY())),TODAY()-ROUNDDOWN(J197,0)&lt;(WEEKDAY(TODAY())+7))</formula>
    </cfRule>
  </conditionalFormatting>
  <conditionalFormatting sqref="G197">
    <cfRule type="timePeriod" dxfId="1351" priority="1352" timePeriod="lastWeek">
      <formula>AND(TODAY()-ROUNDDOWN(G197,0)&gt;=(WEEKDAY(TODAY())),TODAY()-ROUNDDOWN(G197,0)&lt;(WEEKDAY(TODAY())+7))</formula>
    </cfRule>
  </conditionalFormatting>
  <conditionalFormatting sqref="F197">
    <cfRule type="timePeriod" dxfId="1350" priority="1351" timePeriod="lastWeek">
      <formula>AND(TODAY()-ROUNDDOWN(F197,0)&gt;=(WEEKDAY(TODAY())),TODAY()-ROUNDDOWN(F197,0)&lt;(WEEKDAY(TODAY())+7))</formula>
    </cfRule>
  </conditionalFormatting>
  <conditionalFormatting sqref="J197:K197">
    <cfRule type="timePeriod" dxfId="1349" priority="1350" timePeriod="lastWeek">
      <formula>AND(TODAY()-ROUNDDOWN(J197,0)&gt;=(WEEKDAY(TODAY())),TODAY()-ROUNDDOWN(J197,0)&lt;(WEEKDAY(TODAY())+7))</formula>
    </cfRule>
  </conditionalFormatting>
  <conditionalFormatting sqref="G197">
    <cfRule type="timePeriod" dxfId="1348" priority="1349" timePeriod="lastWeek">
      <formula>AND(TODAY()-ROUNDDOWN(G197,0)&gt;=(WEEKDAY(TODAY())),TODAY()-ROUNDDOWN(G197,0)&lt;(WEEKDAY(TODAY())+7))</formula>
    </cfRule>
  </conditionalFormatting>
  <conditionalFormatting sqref="F197">
    <cfRule type="timePeriod" dxfId="1347" priority="1348" timePeriod="lastWeek">
      <formula>AND(TODAY()-ROUNDDOWN(F197,0)&gt;=(WEEKDAY(TODAY())),TODAY()-ROUNDDOWN(F197,0)&lt;(WEEKDAY(TODAY())+7))</formula>
    </cfRule>
  </conditionalFormatting>
  <conditionalFormatting sqref="J197:K197">
    <cfRule type="timePeriod" dxfId="1346" priority="1347" timePeriod="lastWeek">
      <formula>AND(TODAY()-ROUNDDOWN(J197,0)&gt;=(WEEKDAY(TODAY())),TODAY()-ROUNDDOWN(J197,0)&lt;(WEEKDAY(TODAY())+7))</formula>
    </cfRule>
  </conditionalFormatting>
  <conditionalFormatting sqref="G197">
    <cfRule type="timePeriod" dxfId="1345" priority="1346" timePeriod="lastWeek">
      <formula>AND(TODAY()-ROUNDDOWN(G197,0)&gt;=(WEEKDAY(TODAY())),TODAY()-ROUNDDOWN(G197,0)&lt;(WEEKDAY(TODAY())+7))</formula>
    </cfRule>
  </conditionalFormatting>
  <conditionalFormatting sqref="F197">
    <cfRule type="timePeriod" dxfId="1344" priority="1345" timePeriod="lastWeek">
      <formula>AND(TODAY()-ROUNDDOWN(F197,0)&gt;=(WEEKDAY(TODAY())),TODAY()-ROUNDDOWN(F197,0)&lt;(WEEKDAY(TODAY())+7))</formula>
    </cfRule>
  </conditionalFormatting>
  <conditionalFormatting sqref="J197:K197">
    <cfRule type="timePeriod" dxfId="1343" priority="1344" timePeriod="lastWeek">
      <formula>AND(TODAY()-ROUNDDOWN(J197,0)&gt;=(WEEKDAY(TODAY())),TODAY()-ROUNDDOWN(J197,0)&lt;(WEEKDAY(TODAY())+7))</formula>
    </cfRule>
  </conditionalFormatting>
  <conditionalFormatting sqref="G197">
    <cfRule type="timePeriod" dxfId="1342" priority="1343" timePeriod="lastWeek">
      <formula>AND(TODAY()-ROUNDDOWN(G197,0)&gt;=(WEEKDAY(TODAY())),TODAY()-ROUNDDOWN(G197,0)&lt;(WEEKDAY(TODAY())+7))</formula>
    </cfRule>
  </conditionalFormatting>
  <conditionalFormatting sqref="F197">
    <cfRule type="timePeriod" dxfId="1341" priority="1342" timePeriod="lastWeek">
      <formula>AND(TODAY()-ROUNDDOWN(F197,0)&gt;=(WEEKDAY(TODAY())),TODAY()-ROUNDDOWN(F197,0)&lt;(WEEKDAY(TODAY())+7))</formula>
    </cfRule>
  </conditionalFormatting>
  <conditionalFormatting sqref="J197:K197">
    <cfRule type="timePeriod" dxfId="1340" priority="1341" timePeriod="lastWeek">
      <formula>AND(TODAY()-ROUNDDOWN(J197,0)&gt;=(WEEKDAY(TODAY())),TODAY()-ROUNDDOWN(J197,0)&lt;(WEEKDAY(TODAY())+7))</formula>
    </cfRule>
  </conditionalFormatting>
  <conditionalFormatting sqref="G197">
    <cfRule type="timePeriod" dxfId="1339" priority="1340" timePeriod="lastWeek">
      <formula>AND(TODAY()-ROUNDDOWN(G197,0)&gt;=(WEEKDAY(TODAY())),TODAY()-ROUNDDOWN(G197,0)&lt;(WEEKDAY(TODAY())+7))</formula>
    </cfRule>
  </conditionalFormatting>
  <conditionalFormatting sqref="F197">
    <cfRule type="timePeriod" dxfId="1338" priority="1339" timePeriod="lastWeek">
      <formula>AND(TODAY()-ROUNDDOWN(F197,0)&gt;=(WEEKDAY(TODAY())),TODAY()-ROUNDDOWN(F197,0)&lt;(WEEKDAY(TODAY())+7))</formula>
    </cfRule>
  </conditionalFormatting>
  <conditionalFormatting sqref="J197:K197">
    <cfRule type="timePeriod" dxfId="1337" priority="1338" timePeriod="lastWeek">
      <formula>AND(TODAY()-ROUNDDOWN(J197,0)&gt;=(WEEKDAY(TODAY())),TODAY()-ROUNDDOWN(J197,0)&lt;(WEEKDAY(TODAY())+7))</formula>
    </cfRule>
  </conditionalFormatting>
  <conditionalFormatting sqref="G197">
    <cfRule type="timePeriod" dxfId="1336" priority="1337" timePeriod="lastWeek">
      <formula>AND(TODAY()-ROUNDDOWN(G197,0)&gt;=(WEEKDAY(TODAY())),TODAY()-ROUNDDOWN(G197,0)&lt;(WEEKDAY(TODAY())+7))</formula>
    </cfRule>
  </conditionalFormatting>
  <conditionalFormatting sqref="F197">
    <cfRule type="timePeriod" dxfId="1335" priority="1336" timePeriod="lastWeek">
      <formula>AND(TODAY()-ROUNDDOWN(F197,0)&gt;=(WEEKDAY(TODAY())),TODAY()-ROUNDDOWN(F197,0)&lt;(WEEKDAY(TODAY())+7))</formula>
    </cfRule>
  </conditionalFormatting>
  <conditionalFormatting sqref="J197:K197">
    <cfRule type="timePeriod" dxfId="1334" priority="1335" timePeriod="lastWeek">
      <formula>AND(TODAY()-ROUNDDOWN(J197,0)&gt;=(WEEKDAY(TODAY())),TODAY()-ROUNDDOWN(J197,0)&lt;(WEEKDAY(TODAY())+7))</formula>
    </cfRule>
  </conditionalFormatting>
  <conditionalFormatting sqref="G197">
    <cfRule type="timePeriod" dxfId="1333" priority="1334" timePeriod="lastWeek">
      <formula>AND(TODAY()-ROUNDDOWN(G197,0)&gt;=(WEEKDAY(TODAY())),TODAY()-ROUNDDOWN(G197,0)&lt;(WEEKDAY(TODAY())+7))</formula>
    </cfRule>
  </conditionalFormatting>
  <conditionalFormatting sqref="F197">
    <cfRule type="timePeriod" dxfId="1332" priority="1333" timePeriod="lastWeek">
      <formula>AND(TODAY()-ROUNDDOWN(F197,0)&gt;=(WEEKDAY(TODAY())),TODAY()-ROUNDDOWN(F197,0)&lt;(WEEKDAY(TODAY())+7))</formula>
    </cfRule>
  </conditionalFormatting>
  <conditionalFormatting sqref="J197:K197">
    <cfRule type="timePeriod" dxfId="1331" priority="1332" timePeriod="lastWeek">
      <formula>AND(TODAY()-ROUNDDOWN(J197,0)&gt;=(WEEKDAY(TODAY())),TODAY()-ROUNDDOWN(J197,0)&lt;(WEEKDAY(TODAY())+7))</formula>
    </cfRule>
  </conditionalFormatting>
  <conditionalFormatting sqref="G197">
    <cfRule type="timePeriod" dxfId="1330" priority="1331" timePeriod="lastWeek">
      <formula>AND(TODAY()-ROUNDDOWN(G197,0)&gt;=(WEEKDAY(TODAY())),TODAY()-ROUNDDOWN(G197,0)&lt;(WEEKDAY(TODAY())+7))</formula>
    </cfRule>
  </conditionalFormatting>
  <conditionalFormatting sqref="J197:K197">
    <cfRule type="timePeriod" dxfId="1329" priority="1330" timePeriod="lastWeek">
      <formula>AND(TODAY()-ROUNDDOWN(J197,0)&gt;=(WEEKDAY(TODAY())),TODAY()-ROUNDDOWN(J197,0)&lt;(WEEKDAY(TODAY())+7))</formula>
    </cfRule>
  </conditionalFormatting>
  <conditionalFormatting sqref="F197">
    <cfRule type="timePeriod" dxfId="1328" priority="1329" timePeriod="lastWeek">
      <formula>AND(TODAY()-ROUNDDOWN(F197,0)&gt;=(WEEKDAY(TODAY())),TODAY()-ROUNDDOWN(F197,0)&lt;(WEEKDAY(TODAY())+7))</formula>
    </cfRule>
  </conditionalFormatting>
  <conditionalFormatting sqref="F197">
    <cfRule type="timePeriod" dxfId="1327" priority="1328" timePeriod="lastWeek">
      <formula>AND(TODAY()-ROUNDDOWN(F197,0)&gt;=(WEEKDAY(TODAY())),TODAY()-ROUNDDOWN(F197,0)&lt;(WEEKDAY(TODAY())+7))</formula>
    </cfRule>
  </conditionalFormatting>
  <conditionalFormatting sqref="F197">
    <cfRule type="timePeriod" dxfId="1326" priority="1324" timePeriod="lastWeek">
      <formula>AND(TODAY()-ROUNDDOWN(F197,0)&gt;=(WEEKDAY(TODAY())),TODAY()-ROUNDDOWN(F197,0)&lt;(WEEKDAY(TODAY())+7))</formula>
    </cfRule>
  </conditionalFormatting>
  <conditionalFormatting sqref="F197">
    <cfRule type="timePeriod" dxfId="1325" priority="1327" timePeriod="lastWeek">
      <formula>AND(TODAY()-ROUNDDOWN(F197,0)&gt;=(WEEKDAY(TODAY())),TODAY()-ROUNDDOWN(F197,0)&lt;(WEEKDAY(TODAY())+7))</formula>
    </cfRule>
  </conditionalFormatting>
  <conditionalFormatting sqref="F197">
    <cfRule type="timePeriod" dxfId="1324" priority="1326" timePeriod="lastWeek">
      <formula>AND(TODAY()-ROUNDDOWN(F197,0)&gt;=(WEEKDAY(TODAY())),TODAY()-ROUNDDOWN(F197,0)&lt;(WEEKDAY(TODAY())+7))</formula>
    </cfRule>
  </conditionalFormatting>
  <conditionalFormatting sqref="F197">
    <cfRule type="timePeriod" dxfId="1323" priority="1325" timePeriod="lastWeek">
      <formula>AND(TODAY()-ROUNDDOWN(F197,0)&gt;=(WEEKDAY(TODAY())),TODAY()-ROUNDDOWN(F197,0)&lt;(WEEKDAY(TODAY())+7))</formula>
    </cfRule>
  </conditionalFormatting>
  <conditionalFormatting sqref="G197">
    <cfRule type="timePeriod" dxfId="1322" priority="1320" timePeriod="lastWeek">
      <formula>AND(TODAY()-ROUNDDOWN(G197,0)&gt;=(WEEKDAY(TODAY())),TODAY()-ROUNDDOWN(G197,0)&lt;(WEEKDAY(TODAY())+7))</formula>
    </cfRule>
  </conditionalFormatting>
  <conditionalFormatting sqref="G197">
    <cfRule type="timePeriod" dxfId="1321" priority="1318" timePeriod="lastWeek">
      <formula>AND(TODAY()-ROUNDDOWN(G197,0)&gt;=(WEEKDAY(TODAY())),TODAY()-ROUNDDOWN(G197,0)&lt;(WEEKDAY(TODAY())+7))</formula>
    </cfRule>
  </conditionalFormatting>
  <conditionalFormatting sqref="F197">
    <cfRule type="timePeriod" dxfId="1320" priority="1323" timePeriod="lastWeek">
      <formula>AND(TODAY()-ROUNDDOWN(F197,0)&gt;=(WEEKDAY(TODAY())),TODAY()-ROUNDDOWN(F197,0)&lt;(WEEKDAY(TODAY())+7))</formula>
    </cfRule>
  </conditionalFormatting>
  <conditionalFormatting sqref="G197">
    <cfRule type="timePeriod" dxfId="1319" priority="1316" timePeriod="lastWeek">
      <formula>AND(TODAY()-ROUNDDOWN(G197,0)&gt;=(WEEKDAY(TODAY())),TODAY()-ROUNDDOWN(G197,0)&lt;(WEEKDAY(TODAY())+7))</formula>
    </cfRule>
  </conditionalFormatting>
  <conditionalFormatting sqref="F197">
    <cfRule type="timePeriod" dxfId="1318" priority="1322" timePeriod="lastWeek">
      <formula>AND(TODAY()-ROUNDDOWN(F197,0)&gt;=(WEEKDAY(TODAY())),TODAY()-ROUNDDOWN(F197,0)&lt;(WEEKDAY(TODAY())+7))</formula>
    </cfRule>
  </conditionalFormatting>
  <conditionalFormatting sqref="G197">
    <cfRule type="timePeriod" dxfId="1317" priority="1314" timePeriod="lastWeek">
      <formula>AND(TODAY()-ROUNDDOWN(G197,0)&gt;=(WEEKDAY(TODAY())),TODAY()-ROUNDDOWN(G197,0)&lt;(WEEKDAY(TODAY())+7))</formula>
    </cfRule>
  </conditionalFormatting>
  <conditionalFormatting sqref="G197">
    <cfRule type="timePeriod" dxfId="1316" priority="1321" timePeriod="lastWeek">
      <formula>AND(TODAY()-ROUNDDOWN(G197,0)&gt;=(WEEKDAY(TODAY())),TODAY()-ROUNDDOWN(G197,0)&lt;(WEEKDAY(TODAY())+7))</formula>
    </cfRule>
  </conditionalFormatting>
  <conditionalFormatting sqref="G197">
    <cfRule type="timePeriod" dxfId="1315" priority="1319" timePeriod="lastWeek">
      <formula>AND(TODAY()-ROUNDDOWN(G197,0)&gt;=(WEEKDAY(TODAY())),TODAY()-ROUNDDOWN(G197,0)&lt;(WEEKDAY(TODAY())+7))</formula>
    </cfRule>
  </conditionalFormatting>
  <conditionalFormatting sqref="G197">
    <cfRule type="timePeriod" dxfId="1314" priority="1317" timePeriod="lastWeek">
      <formula>AND(TODAY()-ROUNDDOWN(G197,0)&gt;=(WEEKDAY(TODAY())),TODAY()-ROUNDDOWN(G197,0)&lt;(WEEKDAY(TODAY())+7))</formula>
    </cfRule>
  </conditionalFormatting>
  <conditionalFormatting sqref="G197">
    <cfRule type="timePeriod" dxfId="1313" priority="1315" timePeriod="lastWeek">
      <formula>AND(TODAY()-ROUNDDOWN(G197,0)&gt;=(WEEKDAY(TODAY())),TODAY()-ROUNDDOWN(G197,0)&lt;(WEEKDAY(TODAY())+7))</formula>
    </cfRule>
  </conditionalFormatting>
  <conditionalFormatting sqref="F197">
    <cfRule type="timePeriod" dxfId="1312" priority="1313" timePeriod="lastWeek">
      <formula>AND(TODAY()-ROUNDDOWN(F197,0)&gt;=(WEEKDAY(TODAY())),TODAY()-ROUNDDOWN(F197,0)&lt;(WEEKDAY(TODAY())+7))</formula>
    </cfRule>
  </conditionalFormatting>
  <conditionalFormatting sqref="J197:K197">
    <cfRule type="timePeriod" dxfId="1311" priority="1312" timePeriod="lastWeek">
      <formula>AND(TODAY()-ROUNDDOWN(J197,0)&gt;=(WEEKDAY(TODAY())),TODAY()-ROUNDDOWN(J197,0)&lt;(WEEKDAY(TODAY())+7))</formula>
    </cfRule>
  </conditionalFormatting>
  <conditionalFormatting sqref="G197">
    <cfRule type="timePeriod" dxfId="1310" priority="1311" timePeriod="lastWeek">
      <formula>AND(TODAY()-ROUNDDOWN(G197,0)&gt;=(WEEKDAY(TODAY())),TODAY()-ROUNDDOWN(G197,0)&lt;(WEEKDAY(TODAY())+7))</formula>
    </cfRule>
  </conditionalFormatting>
  <conditionalFormatting sqref="F197">
    <cfRule type="timePeriod" dxfId="1309" priority="1310" timePeriod="lastWeek">
      <formula>AND(TODAY()-ROUNDDOWN(F197,0)&gt;=(WEEKDAY(TODAY())),TODAY()-ROUNDDOWN(F197,0)&lt;(WEEKDAY(TODAY())+7))</formula>
    </cfRule>
  </conditionalFormatting>
  <conditionalFormatting sqref="J197:K197">
    <cfRule type="timePeriod" dxfId="1308" priority="1309" timePeriod="lastWeek">
      <formula>AND(TODAY()-ROUNDDOWN(J197,0)&gt;=(WEEKDAY(TODAY())),TODAY()-ROUNDDOWN(J197,0)&lt;(WEEKDAY(TODAY())+7))</formula>
    </cfRule>
  </conditionalFormatting>
  <conditionalFormatting sqref="G197">
    <cfRule type="timePeriod" dxfId="1307" priority="1308" timePeriod="lastWeek">
      <formula>AND(TODAY()-ROUNDDOWN(G197,0)&gt;=(WEEKDAY(TODAY())),TODAY()-ROUNDDOWN(G197,0)&lt;(WEEKDAY(TODAY())+7))</formula>
    </cfRule>
  </conditionalFormatting>
  <conditionalFormatting sqref="F197">
    <cfRule type="timePeriod" dxfId="1306" priority="1307" timePeriod="lastWeek">
      <formula>AND(TODAY()-ROUNDDOWN(F197,0)&gt;=(WEEKDAY(TODAY())),TODAY()-ROUNDDOWN(F197,0)&lt;(WEEKDAY(TODAY())+7))</formula>
    </cfRule>
  </conditionalFormatting>
  <conditionalFormatting sqref="J197:K197">
    <cfRule type="timePeriod" dxfId="1305" priority="1306" timePeriod="lastWeek">
      <formula>AND(TODAY()-ROUNDDOWN(J197,0)&gt;=(WEEKDAY(TODAY())),TODAY()-ROUNDDOWN(J197,0)&lt;(WEEKDAY(TODAY())+7))</formula>
    </cfRule>
  </conditionalFormatting>
  <conditionalFormatting sqref="G197">
    <cfRule type="timePeriod" dxfId="1304" priority="1305" timePeriod="lastWeek">
      <formula>AND(TODAY()-ROUNDDOWN(G197,0)&gt;=(WEEKDAY(TODAY())),TODAY()-ROUNDDOWN(G197,0)&lt;(WEEKDAY(TODAY())+7))</formula>
    </cfRule>
  </conditionalFormatting>
  <conditionalFormatting sqref="F197">
    <cfRule type="timePeriod" dxfId="1303" priority="1304" timePeriod="lastWeek">
      <formula>AND(TODAY()-ROUNDDOWN(F197,0)&gt;=(WEEKDAY(TODAY())),TODAY()-ROUNDDOWN(F197,0)&lt;(WEEKDAY(TODAY())+7))</formula>
    </cfRule>
  </conditionalFormatting>
  <conditionalFormatting sqref="J197:K197">
    <cfRule type="timePeriod" dxfId="1302" priority="1303" timePeriod="lastWeek">
      <formula>AND(TODAY()-ROUNDDOWN(J197,0)&gt;=(WEEKDAY(TODAY())),TODAY()-ROUNDDOWN(J197,0)&lt;(WEEKDAY(TODAY())+7))</formula>
    </cfRule>
  </conditionalFormatting>
  <conditionalFormatting sqref="G197">
    <cfRule type="timePeriod" dxfId="1301" priority="1302" timePeriod="lastWeek">
      <formula>AND(TODAY()-ROUNDDOWN(G197,0)&gt;=(WEEKDAY(TODAY())),TODAY()-ROUNDDOWN(G197,0)&lt;(WEEKDAY(TODAY())+7))</formula>
    </cfRule>
  </conditionalFormatting>
  <conditionalFormatting sqref="J197:K197">
    <cfRule type="timePeriod" dxfId="1300" priority="1301" timePeriod="lastWeek">
      <formula>AND(TODAY()-ROUNDDOWN(J197,0)&gt;=(WEEKDAY(TODAY())),TODAY()-ROUNDDOWN(J197,0)&lt;(WEEKDAY(TODAY())+7))</formula>
    </cfRule>
  </conditionalFormatting>
  <conditionalFormatting sqref="F197">
    <cfRule type="timePeriod" dxfId="1299" priority="1300" timePeriod="lastWeek">
      <formula>AND(TODAY()-ROUNDDOWN(F197,0)&gt;=(WEEKDAY(TODAY())),TODAY()-ROUNDDOWN(F197,0)&lt;(WEEKDAY(TODAY())+7))</formula>
    </cfRule>
  </conditionalFormatting>
  <conditionalFormatting sqref="F197">
    <cfRule type="timePeriod" dxfId="1298" priority="1299" timePeriod="lastWeek">
      <formula>AND(TODAY()-ROUNDDOWN(F197,0)&gt;=(WEEKDAY(TODAY())),TODAY()-ROUNDDOWN(F197,0)&lt;(WEEKDAY(TODAY())+7))</formula>
    </cfRule>
  </conditionalFormatting>
  <conditionalFormatting sqref="F197">
    <cfRule type="timePeriod" dxfId="1297" priority="1295" timePeriod="lastWeek">
      <formula>AND(TODAY()-ROUNDDOWN(F197,0)&gt;=(WEEKDAY(TODAY())),TODAY()-ROUNDDOWN(F197,0)&lt;(WEEKDAY(TODAY())+7))</formula>
    </cfRule>
  </conditionalFormatting>
  <conditionalFormatting sqref="F197">
    <cfRule type="timePeriod" dxfId="1296" priority="1298" timePeriod="lastWeek">
      <formula>AND(TODAY()-ROUNDDOWN(F197,0)&gt;=(WEEKDAY(TODAY())),TODAY()-ROUNDDOWN(F197,0)&lt;(WEEKDAY(TODAY())+7))</formula>
    </cfRule>
  </conditionalFormatting>
  <conditionalFormatting sqref="F197">
    <cfRule type="timePeriod" dxfId="1295" priority="1297" timePeriod="lastWeek">
      <formula>AND(TODAY()-ROUNDDOWN(F197,0)&gt;=(WEEKDAY(TODAY())),TODAY()-ROUNDDOWN(F197,0)&lt;(WEEKDAY(TODAY())+7))</formula>
    </cfRule>
  </conditionalFormatting>
  <conditionalFormatting sqref="F197">
    <cfRule type="timePeriod" dxfId="1294" priority="1296" timePeriod="lastWeek">
      <formula>AND(TODAY()-ROUNDDOWN(F197,0)&gt;=(WEEKDAY(TODAY())),TODAY()-ROUNDDOWN(F197,0)&lt;(WEEKDAY(TODAY())+7))</formula>
    </cfRule>
  </conditionalFormatting>
  <conditionalFormatting sqref="G197">
    <cfRule type="timePeriod" dxfId="1293" priority="1291" timePeriod="lastWeek">
      <formula>AND(TODAY()-ROUNDDOWN(G197,0)&gt;=(WEEKDAY(TODAY())),TODAY()-ROUNDDOWN(G197,0)&lt;(WEEKDAY(TODAY())+7))</formula>
    </cfRule>
  </conditionalFormatting>
  <conditionalFormatting sqref="G197">
    <cfRule type="timePeriod" dxfId="1292" priority="1289" timePeriod="lastWeek">
      <formula>AND(TODAY()-ROUNDDOWN(G197,0)&gt;=(WEEKDAY(TODAY())),TODAY()-ROUNDDOWN(G197,0)&lt;(WEEKDAY(TODAY())+7))</formula>
    </cfRule>
  </conditionalFormatting>
  <conditionalFormatting sqref="F197">
    <cfRule type="timePeriod" dxfId="1291" priority="1294" timePeriod="lastWeek">
      <formula>AND(TODAY()-ROUNDDOWN(F197,0)&gt;=(WEEKDAY(TODAY())),TODAY()-ROUNDDOWN(F197,0)&lt;(WEEKDAY(TODAY())+7))</formula>
    </cfRule>
  </conditionalFormatting>
  <conditionalFormatting sqref="G197">
    <cfRule type="timePeriod" dxfId="1290" priority="1287" timePeriod="lastWeek">
      <formula>AND(TODAY()-ROUNDDOWN(G197,0)&gt;=(WEEKDAY(TODAY())),TODAY()-ROUNDDOWN(G197,0)&lt;(WEEKDAY(TODAY())+7))</formula>
    </cfRule>
  </conditionalFormatting>
  <conditionalFormatting sqref="F197">
    <cfRule type="timePeriod" dxfId="1289" priority="1293" timePeriod="lastWeek">
      <formula>AND(TODAY()-ROUNDDOWN(F197,0)&gt;=(WEEKDAY(TODAY())),TODAY()-ROUNDDOWN(F197,0)&lt;(WEEKDAY(TODAY())+7))</formula>
    </cfRule>
  </conditionalFormatting>
  <conditionalFormatting sqref="G197">
    <cfRule type="timePeriod" dxfId="1288" priority="1285" timePeriod="lastWeek">
      <formula>AND(TODAY()-ROUNDDOWN(G197,0)&gt;=(WEEKDAY(TODAY())),TODAY()-ROUNDDOWN(G197,0)&lt;(WEEKDAY(TODAY())+7))</formula>
    </cfRule>
  </conditionalFormatting>
  <conditionalFormatting sqref="G197">
    <cfRule type="timePeriod" dxfId="1287" priority="1292" timePeriod="lastWeek">
      <formula>AND(TODAY()-ROUNDDOWN(G197,0)&gt;=(WEEKDAY(TODAY())),TODAY()-ROUNDDOWN(G197,0)&lt;(WEEKDAY(TODAY())+7))</formula>
    </cfRule>
  </conditionalFormatting>
  <conditionalFormatting sqref="G197">
    <cfRule type="timePeriod" dxfId="1286" priority="1290" timePeriod="lastWeek">
      <formula>AND(TODAY()-ROUNDDOWN(G197,0)&gt;=(WEEKDAY(TODAY())),TODAY()-ROUNDDOWN(G197,0)&lt;(WEEKDAY(TODAY())+7))</formula>
    </cfRule>
  </conditionalFormatting>
  <conditionalFormatting sqref="G197">
    <cfRule type="timePeriod" dxfId="1285" priority="1288" timePeriod="lastWeek">
      <formula>AND(TODAY()-ROUNDDOWN(G197,0)&gt;=(WEEKDAY(TODAY())),TODAY()-ROUNDDOWN(G197,0)&lt;(WEEKDAY(TODAY())+7))</formula>
    </cfRule>
  </conditionalFormatting>
  <conditionalFormatting sqref="G197">
    <cfRule type="timePeriod" dxfId="1284" priority="1286" timePeriod="lastWeek">
      <formula>AND(TODAY()-ROUNDDOWN(G197,0)&gt;=(WEEKDAY(TODAY())),TODAY()-ROUNDDOWN(G197,0)&lt;(WEEKDAY(TODAY())+7))</formula>
    </cfRule>
  </conditionalFormatting>
  <conditionalFormatting sqref="J197:K197">
    <cfRule type="timePeriod" dxfId="1283" priority="1284" timePeriod="lastWeek">
      <formula>AND(TODAY()-ROUNDDOWN(J197,0)&gt;=(WEEKDAY(TODAY())),TODAY()-ROUNDDOWN(J197,0)&lt;(WEEKDAY(TODAY())+7))</formula>
    </cfRule>
  </conditionalFormatting>
  <conditionalFormatting sqref="F197">
    <cfRule type="timePeriod" dxfId="1282" priority="1283" timePeriod="lastWeek">
      <formula>AND(TODAY()-ROUNDDOWN(F197,0)&gt;=(WEEKDAY(TODAY())),TODAY()-ROUNDDOWN(F197,0)&lt;(WEEKDAY(TODAY())+7))</formula>
    </cfRule>
  </conditionalFormatting>
  <conditionalFormatting sqref="F197">
    <cfRule type="timePeriod" dxfId="1281" priority="1282" timePeriod="lastWeek">
      <formula>AND(TODAY()-ROUNDDOWN(F197,0)&gt;=(WEEKDAY(TODAY())),TODAY()-ROUNDDOWN(F197,0)&lt;(WEEKDAY(TODAY())+7))</formula>
    </cfRule>
  </conditionalFormatting>
  <conditionalFormatting sqref="F197">
    <cfRule type="timePeriod" dxfId="1280" priority="1278" timePeriod="lastWeek">
      <formula>AND(TODAY()-ROUNDDOWN(F197,0)&gt;=(WEEKDAY(TODAY())),TODAY()-ROUNDDOWN(F197,0)&lt;(WEEKDAY(TODAY())+7))</formula>
    </cfRule>
  </conditionalFormatting>
  <conditionalFormatting sqref="F197">
    <cfRule type="timePeriod" dxfId="1279" priority="1281" timePeriod="lastWeek">
      <formula>AND(TODAY()-ROUNDDOWN(F197,0)&gt;=(WEEKDAY(TODAY())),TODAY()-ROUNDDOWN(F197,0)&lt;(WEEKDAY(TODAY())+7))</formula>
    </cfRule>
  </conditionalFormatting>
  <conditionalFormatting sqref="F197">
    <cfRule type="timePeriod" dxfId="1278" priority="1280" timePeriod="lastWeek">
      <formula>AND(TODAY()-ROUNDDOWN(F197,0)&gt;=(WEEKDAY(TODAY())),TODAY()-ROUNDDOWN(F197,0)&lt;(WEEKDAY(TODAY())+7))</formula>
    </cfRule>
  </conditionalFormatting>
  <conditionalFormatting sqref="F197">
    <cfRule type="timePeriod" dxfId="1277" priority="1279" timePeriod="lastWeek">
      <formula>AND(TODAY()-ROUNDDOWN(F197,0)&gt;=(WEEKDAY(TODAY())),TODAY()-ROUNDDOWN(F197,0)&lt;(WEEKDAY(TODAY())+7))</formula>
    </cfRule>
  </conditionalFormatting>
  <conditionalFormatting sqref="F197">
    <cfRule type="timePeriod" dxfId="1276" priority="1277" timePeriod="lastWeek">
      <formula>AND(TODAY()-ROUNDDOWN(F197,0)&gt;=(WEEKDAY(TODAY())),TODAY()-ROUNDDOWN(F197,0)&lt;(WEEKDAY(TODAY())+7))</formula>
    </cfRule>
  </conditionalFormatting>
  <conditionalFormatting sqref="F197">
    <cfRule type="timePeriod" dxfId="1275" priority="1276" timePeriod="lastWeek">
      <formula>AND(TODAY()-ROUNDDOWN(F197,0)&gt;=(WEEKDAY(TODAY())),TODAY()-ROUNDDOWN(F197,0)&lt;(WEEKDAY(TODAY())+7))</formula>
    </cfRule>
  </conditionalFormatting>
  <conditionalFormatting sqref="G197">
    <cfRule type="timePeriod" dxfId="1274" priority="1275" timePeriod="lastWeek">
      <formula>AND(TODAY()-ROUNDDOWN(G197,0)&gt;=(WEEKDAY(TODAY())),TODAY()-ROUNDDOWN(G197,0)&lt;(WEEKDAY(TODAY())+7))</formula>
    </cfRule>
  </conditionalFormatting>
  <conditionalFormatting sqref="G197">
    <cfRule type="timePeriod" dxfId="1273" priority="1274" timePeriod="lastWeek">
      <formula>AND(TODAY()-ROUNDDOWN(G197,0)&gt;=(WEEKDAY(TODAY())),TODAY()-ROUNDDOWN(G197,0)&lt;(WEEKDAY(TODAY())+7))</formula>
    </cfRule>
  </conditionalFormatting>
  <conditionalFormatting sqref="G197">
    <cfRule type="timePeriod" dxfId="1272" priority="1270" timePeriod="lastWeek">
      <formula>AND(TODAY()-ROUNDDOWN(G197,0)&gt;=(WEEKDAY(TODAY())),TODAY()-ROUNDDOWN(G197,0)&lt;(WEEKDAY(TODAY())+7))</formula>
    </cfRule>
  </conditionalFormatting>
  <conditionalFormatting sqref="G197">
    <cfRule type="timePeriod" dxfId="1271" priority="1273" timePeriod="lastWeek">
      <formula>AND(TODAY()-ROUNDDOWN(G197,0)&gt;=(WEEKDAY(TODAY())),TODAY()-ROUNDDOWN(G197,0)&lt;(WEEKDAY(TODAY())+7))</formula>
    </cfRule>
  </conditionalFormatting>
  <conditionalFormatting sqref="G197">
    <cfRule type="timePeriod" dxfId="1270" priority="1272" timePeriod="lastWeek">
      <formula>AND(TODAY()-ROUNDDOWN(G197,0)&gt;=(WEEKDAY(TODAY())),TODAY()-ROUNDDOWN(G197,0)&lt;(WEEKDAY(TODAY())+7))</formula>
    </cfRule>
  </conditionalFormatting>
  <conditionalFormatting sqref="G197">
    <cfRule type="timePeriod" dxfId="1269" priority="1271" timePeriod="lastWeek">
      <formula>AND(TODAY()-ROUNDDOWN(G197,0)&gt;=(WEEKDAY(TODAY())),TODAY()-ROUNDDOWN(G197,0)&lt;(WEEKDAY(TODAY())+7))</formula>
    </cfRule>
  </conditionalFormatting>
  <conditionalFormatting sqref="G197">
    <cfRule type="timePeriod" dxfId="1268" priority="1269" timePeriod="lastWeek">
      <formula>AND(TODAY()-ROUNDDOWN(G197,0)&gt;=(WEEKDAY(TODAY())),TODAY()-ROUNDDOWN(G197,0)&lt;(WEEKDAY(TODAY())+7))</formula>
    </cfRule>
  </conditionalFormatting>
  <conditionalFormatting sqref="G197">
    <cfRule type="timePeriod" dxfId="1267" priority="1268" timePeriod="lastWeek">
      <formula>AND(TODAY()-ROUNDDOWN(G197,0)&gt;=(WEEKDAY(TODAY())),TODAY()-ROUNDDOWN(G197,0)&lt;(WEEKDAY(TODAY())+7))</formula>
    </cfRule>
  </conditionalFormatting>
  <conditionalFormatting sqref="J197:K197">
    <cfRule type="timePeriod" dxfId="1266" priority="1267" timePeriod="lastWeek">
      <formula>AND(TODAY()-ROUNDDOWN(J197,0)&gt;=(WEEKDAY(TODAY())),TODAY()-ROUNDDOWN(J197,0)&lt;(WEEKDAY(TODAY())+7))</formula>
    </cfRule>
  </conditionalFormatting>
  <conditionalFormatting sqref="F197">
    <cfRule type="timePeriod" dxfId="1265" priority="1266" timePeriod="lastWeek">
      <formula>AND(TODAY()-ROUNDDOWN(F197,0)&gt;=(WEEKDAY(TODAY())),TODAY()-ROUNDDOWN(F197,0)&lt;(WEEKDAY(TODAY())+7))</formula>
    </cfRule>
  </conditionalFormatting>
  <conditionalFormatting sqref="F197">
    <cfRule type="timePeriod" dxfId="1264" priority="1265" timePeriod="lastWeek">
      <formula>AND(TODAY()-ROUNDDOWN(F197,0)&gt;=(WEEKDAY(TODAY())),TODAY()-ROUNDDOWN(F197,0)&lt;(WEEKDAY(TODAY())+7))</formula>
    </cfRule>
  </conditionalFormatting>
  <conditionalFormatting sqref="F197">
    <cfRule type="timePeriod" dxfId="1263" priority="1261" timePeriod="lastWeek">
      <formula>AND(TODAY()-ROUNDDOWN(F197,0)&gt;=(WEEKDAY(TODAY())),TODAY()-ROUNDDOWN(F197,0)&lt;(WEEKDAY(TODAY())+7))</formula>
    </cfRule>
  </conditionalFormatting>
  <conditionalFormatting sqref="F197">
    <cfRule type="timePeriod" dxfId="1262" priority="1264" timePeriod="lastWeek">
      <formula>AND(TODAY()-ROUNDDOWN(F197,0)&gt;=(WEEKDAY(TODAY())),TODAY()-ROUNDDOWN(F197,0)&lt;(WEEKDAY(TODAY())+7))</formula>
    </cfRule>
  </conditionalFormatting>
  <conditionalFormatting sqref="F197">
    <cfRule type="timePeriod" dxfId="1261" priority="1263" timePeriod="lastWeek">
      <formula>AND(TODAY()-ROUNDDOWN(F197,0)&gt;=(WEEKDAY(TODAY())),TODAY()-ROUNDDOWN(F197,0)&lt;(WEEKDAY(TODAY())+7))</formula>
    </cfRule>
  </conditionalFormatting>
  <conditionalFormatting sqref="F197">
    <cfRule type="timePeriod" dxfId="1260" priority="1262" timePeriod="lastWeek">
      <formula>AND(TODAY()-ROUNDDOWN(F197,0)&gt;=(WEEKDAY(TODAY())),TODAY()-ROUNDDOWN(F197,0)&lt;(WEEKDAY(TODAY())+7))</formula>
    </cfRule>
  </conditionalFormatting>
  <conditionalFormatting sqref="F197">
    <cfRule type="timePeriod" dxfId="1259" priority="1260" timePeriod="lastWeek">
      <formula>AND(TODAY()-ROUNDDOWN(F197,0)&gt;=(WEEKDAY(TODAY())),TODAY()-ROUNDDOWN(F197,0)&lt;(WEEKDAY(TODAY())+7))</formula>
    </cfRule>
  </conditionalFormatting>
  <conditionalFormatting sqref="F197">
    <cfRule type="timePeriod" dxfId="1258" priority="1259" timePeriod="lastWeek">
      <formula>AND(TODAY()-ROUNDDOWN(F197,0)&gt;=(WEEKDAY(TODAY())),TODAY()-ROUNDDOWN(F197,0)&lt;(WEEKDAY(TODAY())+7))</formula>
    </cfRule>
  </conditionalFormatting>
  <conditionalFormatting sqref="G197">
    <cfRule type="timePeriod" dxfId="1257" priority="1258" timePeriod="lastWeek">
      <formula>AND(TODAY()-ROUNDDOWN(G197,0)&gt;=(WEEKDAY(TODAY())),TODAY()-ROUNDDOWN(G197,0)&lt;(WEEKDAY(TODAY())+7))</formula>
    </cfRule>
  </conditionalFormatting>
  <conditionalFormatting sqref="G197">
    <cfRule type="timePeriod" dxfId="1256" priority="1257" timePeriod="lastWeek">
      <formula>AND(TODAY()-ROUNDDOWN(G197,0)&gt;=(WEEKDAY(TODAY())),TODAY()-ROUNDDOWN(G197,0)&lt;(WEEKDAY(TODAY())+7))</formula>
    </cfRule>
  </conditionalFormatting>
  <conditionalFormatting sqref="G197">
    <cfRule type="timePeriod" dxfId="1255" priority="1253" timePeriod="lastWeek">
      <formula>AND(TODAY()-ROUNDDOWN(G197,0)&gt;=(WEEKDAY(TODAY())),TODAY()-ROUNDDOWN(G197,0)&lt;(WEEKDAY(TODAY())+7))</formula>
    </cfRule>
  </conditionalFormatting>
  <conditionalFormatting sqref="G197">
    <cfRule type="timePeriod" dxfId="1254" priority="1256" timePeriod="lastWeek">
      <formula>AND(TODAY()-ROUNDDOWN(G197,0)&gt;=(WEEKDAY(TODAY())),TODAY()-ROUNDDOWN(G197,0)&lt;(WEEKDAY(TODAY())+7))</formula>
    </cfRule>
  </conditionalFormatting>
  <conditionalFormatting sqref="G197">
    <cfRule type="timePeriod" dxfId="1253" priority="1255" timePeriod="lastWeek">
      <formula>AND(TODAY()-ROUNDDOWN(G197,0)&gt;=(WEEKDAY(TODAY())),TODAY()-ROUNDDOWN(G197,0)&lt;(WEEKDAY(TODAY())+7))</formula>
    </cfRule>
  </conditionalFormatting>
  <conditionalFormatting sqref="G197">
    <cfRule type="timePeriod" dxfId="1252" priority="1254" timePeriod="lastWeek">
      <formula>AND(TODAY()-ROUNDDOWN(G197,0)&gt;=(WEEKDAY(TODAY())),TODAY()-ROUNDDOWN(G197,0)&lt;(WEEKDAY(TODAY())+7))</formula>
    </cfRule>
  </conditionalFormatting>
  <conditionalFormatting sqref="G197">
    <cfRule type="timePeriod" dxfId="1251" priority="1252" timePeriod="lastWeek">
      <formula>AND(TODAY()-ROUNDDOWN(G197,0)&gt;=(WEEKDAY(TODAY())),TODAY()-ROUNDDOWN(G197,0)&lt;(WEEKDAY(TODAY())+7))</formula>
    </cfRule>
  </conditionalFormatting>
  <conditionalFormatting sqref="G197">
    <cfRule type="timePeriod" dxfId="1250" priority="1251" timePeriod="lastWeek">
      <formula>AND(TODAY()-ROUNDDOWN(G197,0)&gt;=(WEEKDAY(TODAY())),TODAY()-ROUNDDOWN(G197,0)&lt;(WEEKDAY(TODAY())+7))</formula>
    </cfRule>
  </conditionalFormatting>
  <conditionalFormatting sqref="J197:K197">
    <cfRule type="timePeriod" dxfId="1249" priority="1250" timePeriod="lastWeek">
      <formula>AND(TODAY()-ROUNDDOWN(J197,0)&gt;=(WEEKDAY(TODAY())),TODAY()-ROUNDDOWN(J197,0)&lt;(WEEKDAY(TODAY())+7))</formula>
    </cfRule>
  </conditionalFormatting>
  <conditionalFormatting sqref="F197">
    <cfRule type="timePeriod" dxfId="1248" priority="1249" timePeriod="lastWeek">
      <formula>AND(TODAY()-ROUNDDOWN(F197,0)&gt;=(WEEKDAY(TODAY())),TODAY()-ROUNDDOWN(F197,0)&lt;(WEEKDAY(TODAY())+7))</formula>
    </cfRule>
  </conditionalFormatting>
  <conditionalFormatting sqref="F197">
    <cfRule type="timePeriod" dxfId="1247" priority="1248" timePeriod="lastWeek">
      <formula>AND(TODAY()-ROUNDDOWN(F197,0)&gt;=(WEEKDAY(TODAY())),TODAY()-ROUNDDOWN(F197,0)&lt;(WEEKDAY(TODAY())+7))</formula>
    </cfRule>
  </conditionalFormatting>
  <conditionalFormatting sqref="F197">
    <cfRule type="timePeriod" dxfId="1246" priority="1244" timePeriod="lastWeek">
      <formula>AND(TODAY()-ROUNDDOWN(F197,0)&gt;=(WEEKDAY(TODAY())),TODAY()-ROUNDDOWN(F197,0)&lt;(WEEKDAY(TODAY())+7))</formula>
    </cfRule>
  </conditionalFormatting>
  <conditionalFormatting sqref="F197">
    <cfRule type="timePeriod" dxfId="1245" priority="1247" timePeriod="lastWeek">
      <formula>AND(TODAY()-ROUNDDOWN(F197,0)&gt;=(WEEKDAY(TODAY())),TODAY()-ROUNDDOWN(F197,0)&lt;(WEEKDAY(TODAY())+7))</formula>
    </cfRule>
  </conditionalFormatting>
  <conditionalFormatting sqref="F197">
    <cfRule type="timePeriod" dxfId="1244" priority="1246" timePeriod="lastWeek">
      <formula>AND(TODAY()-ROUNDDOWN(F197,0)&gt;=(WEEKDAY(TODAY())),TODAY()-ROUNDDOWN(F197,0)&lt;(WEEKDAY(TODAY())+7))</formula>
    </cfRule>
  </conditionalFormatting>
  <conditionalFormatting sqref="F197">
    <cfRule type="timePeriod" dxfId="1243" priority="1245" timePeriod="lastWeek">
      <formula>AND(TODAY()-ROUNDDOWN(F197,0)&gt;=(WEEKDAY(TODAY())),TODAY()-ROUNDDOWN(F197,0)&lt;(WEEKDAY(TODAY())+7))</formula>
    </cfRule>
  </conditionalFormatting>
  <conditionalFormatting sqref="F197">
    <cfRule type="timePeriod" dxfId="1242" priority="1243" timePeriod="lastWeek">
      <formula>AND(TODAY()-ROUNDDOWN(F197,0)&gt;=(WEEKDAY(TODAY())),TODAY()-ROUNDDOWN(F197,0)&lt;(WEEKDAY(TODAY())+7))</formula>
    </cfRule>
  </conditionalFormatting>
  <conditionalFormatting sqref="F197">
    <cfRule type="timePeriod" dxfId="1241" priority="1242" timePeriod="lastWeek">
      <formula>AND(TODAY()-ROUNDDOWN(F197,0)&gt;=(WEEKDAY(TODAY())),TODAY()-ROUNDDOWN(F197,0)&lt;(WEEKDAY(TODAY())+7))</formula>
    </cfRule>
  </conditionalFormatting>
  <conditionalFormatting sqref="G197">
    <cfRule type="timePeriod" dxfId="1240" priority="1241" timePeriod="lastWeek">
      <formula>AND(TODAY()-ROUNDDOWN(G197,0)&gt;=(WEEKDAY(TODAY())),TODAY()-ROUNDDOWN(G197,0)&lt;(WEEKDAY(TODAY())+7))</formula>
    </cfRule>
  </conditionalFormatting>
  <conditionalFormatting sqref="G197">
    <cfRule type="timePeriod" dxfId="1239" priority="1240" timePeriod="lastWeek">
      <formula>AND(TODAY()-ROUNDDOWN(G197,0)&gt;=(WEEKDAY(TODAY())),TODAY()-ROUNDDOWN(G197,0)&lt;(WEEKDAY(TODAY())+7))</formula>
    </cfRule>
  </conditionalFormatting>
  <conditionalFormatting sqref="G197">
    <cfRule type="timePeriod" dxfId="1238" priority="1236" timePeriod="lastWeek">
      <formula>AND(TODAY()-ROUNDDOWN(G197,0)&gt;=(WEEKDAY(TODAY())),TODAY()-ROUNDDOWN(G197,0)&lt;(WEEKDAY(TODAY())+7))</formula>
    </cfRule>
  </conditionalFormatting>
  <conditionalFormatting sqref="G197">
    <cfRule type="timePeriod" dxfId="1237" priority="1239" timePeriod="lastWeek">
      <formula>AND(TODAY()-ROUNDDOWN(G197,0)&gt;=(WEEKDAY(TODAY())),TODAY()-ROUNDDOWN(G197,0)&lt;(WEEKDAY(TODAY())+7))</formula>
    </cfRule>
  </conditionalFormatting>
  <conditionalFormatting sqref="G197">
    <cfRule type="timePeriod" dxfId="1236" priority="1238" timePeriod="lastWeek">
      <formula>AND(TODAY()-ROUNDDOWN(G197,0)&gt;=(WEEKDAY(TODAY())),TODAY()-ROUNDDOWN(G197,0)&lt;(WEEKDAY(TODAY())+7))</formula>
    </cfRule>
  </conditionalFormatting>
  <conditionalFormatting sqref="G197">
    <cfRule type="timePeriod" dxfId="1235" priority="1237" timePeriod="lastWeek">
      <formula>AND(TODAY()-ROUNDDOWN(G197,0)&gt;=(WEEKDAY(TODAY())),TODAY()-ROUNDDOWN(G197,0)&lt;(WEEKDAY(TODAY())+7))</formula>
    </cfRule>
  </conditionalFormatting>
  <conditionalFormatting sqref="G197">
    <cfRule type="timePeriod" dxfId="1234" priority="1235" timePeriod="lastWeek">
      <formula>AND(TODAY()-ROUNDDOWN(G197,0)&gt;=(WEEKDAY(TODAY())),TODAY()-ROUNDDOWN(G197,0)&lt;(WEEKDAY(TODAY())+7))</formula>
    </cfRule>
  </conditionalFormatting>
  <conditionalFormatting sqref="G197">
    <cfRule type="timePeriod" dxfId="1233" priority="1234" timePeriod="lastWeek">
      <formula>AND(TODAY()-ROUNDDOWN(G197,0)&gt;=(WEEKDAY(TODAY())),TODAY()-ROUNDDOWN(G197,0)&lt;(WEEKDAY(TODAY())+7))</formula>
    </cfRule>
  </conditionalFormatting>
  <conditionalFormatting sqref="J197:K197">
    <cfRule type="timePeriod" dxfId="1232" priority="1233" timePeriod="lastWeek">
      <formula>AND(TODAY()-ROUNDDOWN(J197,0)&gt;=(WEEKDAY(TODAY())),TODAY()-ROUNDDOWN(J197,0)&lt;(WEEKDAY(TODAY())+7))</formula>
    </cfRule>
  </conditionalFormatting>
  <conditionalFormatting sqref="F197">
    <cfRule type="timePeriod" dxfId="1231" priority="1232" timePeriod="lastWeek">
      <formula>AND(TODAY()-ROUNDDOWN(F197,0)&gt;=(WEEKDAY(TODAY())),TODAY()-ROUNDDOWN(F197,0)&lt;(WEEKDAY(TODAY())+7))</formula>
    </cfRule>
  </conditionalFormatting>
  <conditionalFormatting sqref="F197">
    <cfRule type="timePeriod" dxfId="1230" priority="1231" timePeriod="lastWeek">
      <formula>AND(TODAY()-ROUNDDOWN(F197,0)&gt;=(WEEKDAY(TODAY())),TODAY()-ROUNDDOWN(F197,0)&lt;(WEEKDAY(TODAY())+7))</formula>
    </cfRule>
  </conditionalFormatting>
  <conditionalFormatting sqref="F197">
    <cfRule type="timePeriod" dxfId="1229" priority="1227" timePeriod="lastWeek">
      <formula>AND(TODAY()-ROUNDDOWN(F197,0)&gt;=(WEEKDAY(TODAY())),TODAY()-ROUNDDOWN(F197,0)&lt;(WEEKDAY(TODAY())+7))</formula>
    </cfRule>
  </conditionalFormatting>
  <conditionalFormatting sqref="F197">
    <cfRule type="timePeriod" dxfId="1228" priority="1230" timePeriod="lastWeek">
      <formula>AND(TODAY()-ROUNDDOWN(F197,0)&gt;=(WEEKDAY(TODAY())),TODAY()-ROUNDDOWN(F197,0)&lt;(WEEKDAY(TODAY())+7))</formula>
    </cfRule>
  </conditionalFormatting>
  <conditionalFormatting sqref="F197">
    <cfRule type="timePeriod" dxfId="1227" priority="1229" timePeriod="lastWeek">
      <formula>AND(TODAY()-ROUNDDOWN(F197,0)&gt;=(WEEKDAY(TODAY())),TODAY()-ROUNDDOWN(F197,0)&lt;(WEEKDAY(TODAY())+7))</formula>
    </cfRule>
  </conditionalFormatting>
  <conditionalFormatting sqref="F197">
    <cfRule type="timePeriod" dxfId="1226" priority="1228" timePeriod="lastWeek">
      <formula>AND(TODAY()-ROUNDDOWN(F197,0)&gt;=(WEEKDAY(TODAY())),TODAY()-ROUNDDOWN(F197,0)&lt;(WEEKDAY(TODAY())+7))</formula>
    </cfRule>
  </conditionalFormatting>
  <conditionalFormatting sqref="F197">
    <cfRule type="timePeriod" dxfId="1225" priority="1226" timePeriod="lastWeek">
      <formula>AND(TODAY()-ROUNDDOWN(F197,0)&gt;=(WEEKDAY(TODAY())),TODAY()-ROUNDDOWN(F197,0)&lt;(WEEKDAY(TODAY())+7))</formula>
    </cfRule>
  </conditionalFormatting>
  <conditionalFormatting sqref="F197">
    <cfRule type="timePeriod" dxfId="1224" priority="1225" timePeriod="lastWeek">
      <formula>AND(TODAY()-ROUNDDOWN(F197,0)&gt;=(WEEKDAY(TODAY())),TODAY()-ROUNDDOWN(F197,0)&lt;(WEEKDAY(TODAY())+7))</formula>
    </cfRule>
  </conditionalFormatting>
  <conditionalFormatting sqref="G197">
    <cfRule type="timePeriod" dxfId="1223" priority="1224" timePeriod="lastWeek">
      <formula>AND(TODAY()-ROUNDDOWN(G197,0)&gt;=(WEEKDAY(TODAY())),TODAY()-ROUNDDOWN(G197,0)&lt;(WEEKDAY(TODAY())+7))</formula>
    </cfRule>
  </conditionalFormatting>
  <conditionalFormatting sqref="G197">
    <cfRule type="timePeriod" dxfId="1222" priority="1223" timePeriod="lastWeek">
      <formula>AND(TODAY()-ROUNDDOWN(G197,0)&gt;=(WEEKDAY(TODAY())),TODAY()-ROUNDDOWN(G197,0)&lt;(WEEKDAY(TODAY())+7))</formula>
    </cfRule>
  </conditionalFormatting>
  <conditionalFormatting sqref="G197">
    <cfRule type="timePeriod" dxfId="1221" priority="1219" timePeriod="lastWeek">
      <formula>AND(TODAY()-ROUNDDOWN(G197,0)&gt;=(WEEKDAY(TODAY())),TODAY()-ROUNDDOWN(G197,0)&lt;(WEEKDAY(TODAY())+7))</formula>
    </cfRule>
  </conditionalFormatting>
  <conditionalFormatting sqref="G197">
    <cfRule type="timePeriod" dxfId="1220" priority="1222" timePeriod="lastWeek">
      <formula>AND(TODAY()-ROUNDDOWN(G197,0)&gt;=(WEEKDAY(TODAY())),TODAY()-ROUNDDOWN(G197,0)&lt;(WEEKDAY(TODAY())+7))</formula>
    </cfRule>
  </conditionalFormatting>
  <conditionalFormatting sqref="G197">
    <cfRule type="timePeriod" dxfId="1219" priority="1221" timePeriod="lastWeek">
      <formula>AND(TODAY()-ROUNDDOWN(G197,0)&gt;=(WEEKDAY(TODAY())),TODAY()-ROUNDDOWN(G197,0)&lt;(WEEKDAY(TODAY())+7))</formula>
    </cfRule>
  </conditionalFormatting>
  <conditionalFormatting sqref="G197">
    <cfRule type="timePeriod" dxfId="1218" priority="1220" timePeriod="lastWeek">
      <formula>AND(TODAY()-ROUNDDOWN(G197,0)&gt;=(WEEKDAY(TODAY())),TODAY()-ROUNDDOWN(G197,0)&lt;(WEEKDAY(TODAY())+7))</formula>
    </cfRule>
  </conditionalFormatting>
  <conditionalFormatting sqref="G197">
    <cfRule type="timePeriod" dxfId="1217" priority="1218" timePeriod="lastWeek">
      <formula>AND(TODAY()-ROUNDDOWN(G197,0)&gt;=(WEEKDAY(TODAY())),TODAY()-ROUNDDOWN(G197,0)&lt;(WEEKDAY(TODAY())+7))</formula>
    </cfRule>
  </conditionalFormatting>
  <conditionalFormatting sqref="G197">
    <cfRule type="timePeriod" dxfId="1216" priority="1217" timePeriod="lastWeek">
      <formula>AND(TODAY()-ROUNDDOWN(G197,0)&gt;=(WEEKDAY(TODAY())),TODAY()-ROUNDDOWN(G197,0)&lt;(WEEKDAY(TODAY())+7))</formula>
    </cfRule>
  </conditionalFormatting>
  <conditionalFormatting sqref="K197">
    <cfRule type="timePeriod" dxfId="1215" priority="1216" timePeriod="lastWeek">
      <formula>AND(TODAY()-ROUNDDOWN(K197,0)&gt;=(WEEKDAY(TODAY())),TODAY()-ROUNDDOWN(K197,0)&lt;(WEEKDAY(TODAY())+7))</formula>
    </cfRule>
  </conditionalFormatting>
  <conditionalFormatting sqref="F197">
    <cfRule type="timePeriod" dxfId="1214" priority="1215" timePeriod="lastWeek">
      <formula>AND(TODAY()-ROUNDDOWN(F197,0)&gt;=(WEEKDAY(TODAY())),TODAY()-ROUNDDOWN(F197,0)&lt;(WEEKDAY(TODAY())+7))</formula>
    </cfRule>
  </conditionalFormatting>
  <conditionalFormatting sqref="J199:K199">
    <cfRule type="timePeriod" dxfId="1213" priority="1214" timePeriod="lastWeek">
      <formula>AND(TODAY()-ROUNDDOWN(J199,0)&gt;=(WEEKDAY(TODAY())),TODAY()-ROUNDDOWN(J199,0)&lt;(WEEKDAY(TODAY())+7))</formula>
    </cfRule>
  </conditionalFormatting>
  <conditionalFormatting sqref="G197">
    <cfRule type="timePeriod" dxfId="1212" priority="1213" timePeriod="lastWeek">
      <formula>AND(TODAY()-ROUNDDOWN(G197,0)&gt;=(WEEKDAY(TODAY())),TODAY()-ROUNDDOWN(G197,0)&lt;(WEEKDAY(TODAY())+7))</formula>
    </cfRule>
  </conditionalFormatting>
  <conditionalFormatting sqref="G197">
    <cfRule type="timePeriod" dxfId="1211" priority="1212" timePeriod="lastWeek">
      <formula>AND(TODAY()-ROUNDDOWN(G197,0)&gt;=(WEEKDAY(TODAY())),TODAY()-ROUNDDOWN(G197,0)&lt;(WEEKDAY(TODAY())+7))</formula>
    </cfRule>
  </conditionalFormatting>
  <conditionalFormatting sqref="F197">
    <cfRule type="timePeriod" dxfId="1210" priority="1211" timePeriod="lastWeek">
      <formula>AND(TODAY()-ROUNDDOWN(F197,0)&gt;=(WEEKDAY(TODAY())),TODAY()-ROUNDDOWN(F197,0)&lt;(WEEKDAY(TODAY())+7))</formula>
    </cfRule>
  </conditionalFormatting>
  <conditionalFormatting sqref="J197:K197">
    <cfRule type="timePeriod" dxfId="1209" priority="1210" timePeriod="lastWeek">
      <formula>AND(TODAY()-ROUNDDOWN(J197,0)&gt;=(WEEKDAY(TODAY())),TODAY()-ROUNDDOWN(J197,0)&lt;(WEEKDAY(TODAY())+7))</formula>
    </cfRule>
  </conditionalFormatting>
  <conditionalFormatting sqref="G197">
    <cfRule type="timePeriod" dxfId="1208" priority="1209" timePeriod="lastWeek">
      <formula>AND(TODAY()-ROUNDDOWN(G197,0)&gt;=(WEEKDAY(TODAY())),TODAY()-ROUNDDOWN(G197,0)&lt;(WEEKDAY(TODAY())+7))</formula>
    </cfRule>
  </conditionalFormatting>
  <conditionalFormatting sqref="F197">
    <cfRule type="timePeriod" dxfId="1207" priority="1208" timePeriod="lastWeek">
      <formula>AND(TODAY()-ROUNDDOWN(F197,0)&gt;=(WEEKDAY(TODAY())),TODAY()-ROUNDDOWN(F197,0)&lt;(WEEKDAY(TODAY())+7))</formula>
    </cfRule>
  </conditionalFormatting>
  <conditionalFormatting sqref="J197:K197">
    <cfRule type="timePeriod" dxfId="1206" priority="1207" timePeriod="lastWeek">
      <formula>AND(TODAY()-ROUNDDOWN(J197,0)&gt;=(WEEKDAY(TODAY())),TODAY()-ROUNDDOWN(J197,0)&lt;(WEEKDAY(TODAY())+7))</formula>
    </cfRule>
  </conditionalFormatting>
  <conditionalFormatting sqref="G197">
    <cfRule type="timePeriod" dxfId="1205" priority="1206" timePeriod="lastWeek">
      <formula>AND(TODAY()-ROUNDDOWN(G197,0)&gt;=(WEEKDAY(TODAY())),TODAY()-ROUNDDOWN(G197,0)&lt;(WEEKDAY(TODAY())+7))</formula>
    </cfRule>
  </conditionalFormatting>
  <conditionalFormatting sqref="F197">
    <cfRule type="timePeriod" dxfId="1204" priority="1205" timePeriod="lastWeek">
      <formula>AND(TODAY()-ROUNDDOWN(F197,0)&gt;=(WEEKDAY(TODAY())),TODAY()-ROUNDDOWN(F197,0)&lt;(WEEKDAY(TODAY())+7))</formula>
    </cfRule>
  </conditionalFormatting>
  <conditionalFormatting sqref="J197:K197">
    <cfRule type="timePeriod" dxfId="1203" priority="1204" timePeriod="lastWeek">
      <formula>AND(TODAY()-ROUNDDOWN(J197,0)&gt;=(WEEKDAY(TODAY())),TODAY()-ROUNDDOWN(J197,0)&lt;(WEEKDAY(TODAY())+7))</formula>
    </cfRule>
  </conditionalFormatting>
  <conditionalFormatting sqref="G197">
    <cfRule type="timePeriod" dxfId="1202" priority="1203" timePeriod="lastWeek">
      <formula>AND(TODAY()-ROUNDDOWN(G197,0)&gt;=(WEEKDAY(TODAY())),TODAY()-ROUNDDOWN(G197,0)&lt;(WEEKDAY(TODAY())+7))</formula>
    </cfRule>
  </conditionalFormatting>
  <conditionalFormatting sqref="F197">
    <cfRule type="timePeriod" dxfId="1201" priority="1202" timePeriod="lastWeek">
      <formula>AND(TODAY()-ROUNDDOWN(F197,0)&gt;=(WEEKDAY(TODAY())),TODAY()-ROUNDDOWN(F197,0)&lt;(WEEKDAY(TODAY())+7))</formula>
    </cfRule>
  </conditionalFormatting>
  <conditionalFormatting sqref="J197:K197">
    <cfRule type="timePeriod" dxfId="1200" priority="1201" timePeriod="lastWeek">
      <formula>AND(TODAY()-ROUNDDOWN(J197,0)&gt;=(WEEKDAY(TODAY())),TODAY()-ROUNDDOWN(J197,0)&lt;(WEEKDAY(TODAY())+7))</formula>
    </cfRule>
  </conditionalFormatting>
  <conditionalFormatting sqref="G197">
    <cfRule type="timePeriod" dxfId="1199" priority="1200" timePeriod="lastWeek">
      <formula>AND(TODAY()-ROUNDDOWN(G197,0)&gt;=(WEEKDAY(TODAY())),TODAY()-ROUNDDOWN(G197,0)&lt;(WEEKDAY(TODAY())+7))</formula>
    </cfRule>
  </conditionalFormatting>
  <conditionalFormatting sqref="F197">
    <cfRule type="timePeriod" dxfId="1198" priority="1199" timePeriod="lastWeek">
      <formula>AND(TODAY()-ROUNDDOWN(F197,0)&gt;=(WEEKDAY(TODAY())),TODAY()-ROUNDDOWN(F197,0)&lt;(WEEKDAY(TODAY())+7))</formula>
    </cfRule>
  </conditionalFormatting>
  <conditionalFormatting sqref="J197:K197">
    <cfRule type="timePeriod" dxfId="1197" priority="1198" timePeriod="lastWeek">
      <formula>AND(TODAY()-ROUNDDOWN(J197,0)&gt;=(WEEKDAY(TODAY())),TODAY()-ROUNDDOWN(J197,0)&lt;(WEEKDAY(TODAY())+7))</formula>
    </cfRule>
  </conditionalFormatting>
  <conditionalFormatting sqref="G197">
    <cfRule type="timePeriod" dxfId="1196" priority="1197" timePeriod="lastWeek">
      <formula>AND(TODAY()-ROUNDDOWN(G197,0)&gt;=(WEEKDAY(TODAY())),TODAY()-ROUNDDOWN(G197,0)&lt;(WEEKDAY(TODAY())+7))</formula>
    </cfRule>
  </conditionalFormatting>
  <conditionalFormatting sqref="F197">
    <cfRule type="timePeriod" dxfId="1195" priority="1196" timePeriod="lastWeek">
      <formula>AND(TODAY()-ROUNDDOWN(F197,0)&gt;=(WEEKDAY(TODAY())),TODAY()-ROUNDDOWN(F197,0)&lt;(WEEKDAY(TODAY())+7))</formula>
    </cfRule>
  </conditionalFormatting>
  <conditionalFormatting sqref="J197:K197">
    <cfRule type="timePeriod" dxfId="1194" priority="1195" timePeriod="lastWeek">
      <formula>AND(TODAY()-ROUNDDOWN(J197,0)&gt;=(WEEKDAY(TODAY())),TODAY()-ROUNDDOWN(J197,0)&lt;(WEEKDAY(TODAY())+7))</formula>
    </cfRule>
  </conditionalFormatting>
  <conditionalFormatting sqref="G197">
    <cfRule type="timePeriod" dxfId="1193" priority="1194" timePeriod="lastWeek">
      <formula>AND(TODAY()-ROUNDDOWN(G197,0)&gt;=(WEEKDAY(TODAY())),TODAY()-ROUNDDOWN(G197,0)&lt;(WEEKDAY(TODAY())+7))</formula>
    </cfRule>
  </conditionalFormatting>
  <conditionalFormatting sqref="F199">
    <cfRule type="timePeriod" dxfId="1192" priority="1193" timePeriod="lastWeek">
      <formula>AND(TODAY()-ROUNDDOWN(F199,0)&gt;=(WEEKDAY(TODAY())),TODAY()-ROUNDDOWN(F199,0)&lt;(WEEKDAY(TODAY())+7))</formula>
    </cfRule>
  </conditionalFormatting>
  <conditionalFormatting sqref="F199">
    <cfRule type="timePeriod" dxfId="1191" priority="1192" timePeriod="lastWeek">
      <formula>AND(TODAY()-ROUNDDOWN(F199,0)&gt;=(WEEKDAY(TODAY())),TODAY()-ROUNDDOWN(F199,0)&lt;(WEEKDAY(TODAY())+7))</formula>
    </cfRule>
  </conditionalFormatting>
  <conditionalFormatting sqref="F199">
    <cfRule type="timePeriod" dxfId="1190" priority="1188" timePeriod="lastWeek">
      <formula>AND(TODAY()-ROUNDDOWN(F199,0)&gt;=(WEEKDAY(TODAY())),TODAY()-ROUNDDOWN(F199,0)&lt;(WEEKDAY(TODAY())+7))</formula>
    </cfRule>
  </conditionalFormatting>
  <conditionalFormatting sqref="F199">
    <cfRule type="timePeriod" dxfId="1189" priority="1191" timePeriod="lastWeek">
      <formula>AND(TODAY()-ROUNDDOWN(F199,0)&gt;=(WEEKDAY(TODAY())),TODAY()-ROUNDDOWN(F199,0)&lt;(WEEKDAY(TODAY())+7))</formula>
    </cfRule>
  </conditionalFormatting>
  <conditionalFormatting sqref="F199">
    <cfRule type="timePeriod" dxfId="1188" priority="1190" timePeriod="lastWeek">
      <formula>AND(TODAY()-ROUNDDOWN(F199,0)&gt;=(WEEKDAY(TODAY())),TODAY()-ROUNDDOWN(F199,0)&lt;(WEEKDAY(TODAY())+7))</formula>
    </cfRule>
  </conditionalFormatting>
  <conditionalFormatting sqref="F199">
    <cfRule type="timePeriod" dxfId="1187" priority="1189" timePeriod="lastWeek">
      <formula>AND(TODAY()-ROUNDDOWN(F199,0)&gt;=(WEEKDAY(TODAY())),TODAY()-ROUNDDOWN(F199,0)&lt;(WEEKDAY(TODAY())+7))</formula>
    </cfRule>
  </conditionalFormatting>
  <conditionalFormatting sqref="F199">
    <cfRule type="timePeriod" dxfId="1186" priority="1187" timePeriod="lastWeek">
      <formula>AND(TODAY()-ROUNDDOWN(F199,0)&gt;=(WEEKDAY(TODAY())),TODAY()-ROUNDDOWN(F199,0)&lt;(WEEKDAY(TODAY())+7))</formula>
    </cfRule>
  </conditionalFormatting>
  <conditionalFormatting sqref="F199">
    <cfRule type="timePeriod" dxfId="1185" priority="1186" timePeriod="lastWeek">
      <formula>AND(TODAY()-ROUNDDOWN(F199,0)&gt;=(WEEKDAY(TODAY())),TODAY()-ROUNDDOWN(F199,0)&lt;(WEEKDAY(TODAY())+7))</formula>
    </cfRule>
  </conditionalFormatting>
  <conditionalFormatting sqref="F197">
    <cfRule type="timePeriod" dxfId="1184" priority="1185" timePeriod="lastWeek">
      <formula>AND(TODAY()-ROUNDDOWN(F197,0)&gt;=(WEEKDAY(TODAY())),TODAY()-ROUNDDOWN(F197,0)&lt;(WEEKDAY(TODAY())+7))</formula>
    </cfRule>
  </conditionalFormatting>
  <conditionalFormatting sqref="J197:K197">
    <cfRule type="timePeriod" dxfId="1183" priority="1184" timePeriod="lastWeek">
      <formula>AND(TODAY()-ROUNDDOWN(J197,0)&gt;=(WEEKDAY(TODAY())),TODAY()-ROUNDDOWN(J197,0)&lt;(WEEKDAY(TODAY())+7))</formula>
    </cfRule>
  </conditionalFormatting>
  <conditionalFormatting sqref="G197">
    <cfRule type="timePeriod" dxfId="1182" priority="1183" timePeriod="lastWeek">
      <formula>AND(TODAY()-ROUNDDOWN(G197,0)&gt;=(WEEKDAY(TODAY())),TODAY()-ROUNDDOWN(G197,0)&lt;(WEEKDAY(TODAY())+7))</formula>
    </cfRule>
  </conditionalFormatting>
  <conditionalFormatting sqref="F197">
    <cfRule type="timePeriod" dxfId="1181" priority="1182" timePeriod="lastWeek">
      <formula>AND(TODAY()-ROUNDDOWN(F197,0)&gt;=(WEEKDAY(TODAY())),TODAY()-ROUNDDOWN(F197,0)&lt;(WEEKDAY(TODAY())+7))</formula>
    </cfRule>
  </conditionalFormatting>
  <conditionalFormatting sqref="J197:K197">
    <cfRule type="timePeriod" dxfId="1180" priority="1181" timePeriod="lastWeek">
      <formula>AND(TODAY()-ROUNDDOWN(J197,0)&gt;=(WEEKDAY(TODAY())),TODAY()-ROUNDDOWN(J197,0)&lt;(WEEKDAY(TODAY())+7))</formula>
    </cfRule>
  </conditionalFormatting>
  <conditionalFormatting sqref="G197">
    <cfRule type="timePeriod" dxfId="1179" priority="1180" timePeriod="lastWeek">
      <formula>AND(TODAY()-ROUNDDOWN(G197,0)&gt;=(WEEKDAY(TODAY())),TODAY()-ROUNDDOWN(G197,0)&lt;(WEEKDAY(TODAY())+7))</formula>
    </cfRule>
  </conditionalFormatting>
  <conditionalFormatting sqref="F197">
    <cfRule type="timePeriod" dxfId="1178" priority="1179" timePeriod="lastWeek">
      <formula>AND(TODAY()-ROUNDDOWN(F197,0)&gt;=(WEEKDAY(TODAY())),TODAY()-ROUNDDOWN(F197,0)&lt;(WEEKDAY(TODAY())+7))</formula>
    </cfRule>
  </conditionalFormatting>
  <conditionalFormatting sqref="J197:K197">
    <cfRule type="timePeriod" dxfId="1177" priority="1178" timePeriod="lastWeek">
      <formula>AND(TODAY()-ROUNDDOWN(J197,0)&gt;=(WEEKDAY(TODAY())),TODAY()-ROUNDDOWN(J197,0)&lt;(WEEKDAY(TODAY())+7))</formula>
    </cfRule>
  </conditionalFormatting>
  <conditionalFormatting sqref="G197">
    <cfRule type="timePeriod" dxfId="1176" priority="1177" timePeriod="lastWeek">
      <formula>AND(TODAY()-ROUNDDOWN(G197,0)&gt;=(WEEKDAY(TODAY())),TODAY()-ROUNDDOWN(G197,0)&lt;(WEEKDAY(TODAY())+7))</formula>
    </cfRule>
  </conditionalFormatting>
  <conditionalFormatting sqref="F197">
    <cfRule type="timePeriod" dxfId="1175" priority="1176" timePeriod="lastWeek">
      <formula>AND(TODAY()-ROUNDDOWN(F197,0)&gt;=(WEEKDAY(TODAY())),TODAY()-ROUNDDOWN(F197,0)&lt;(WEEKDAY(TODAY())+7))</formula>
    </cfRule>
  </conditionalFormatting>
  <conditionalFormatting sqref="J197:K197">
    <cfRule type="timePeriod" dxfId="1174" priority="1175" timePeriod="lastWeek">
      <formula>AND(TODAY()-ROUNDDOWN(J197,0)&gt;=(WEEKDAY(TODAY())),TODAY()-ROUNDDOWN(J197,0)&lt;(WEEKDAY(TODAY())+7))</formula>
    </cfRule>
  </conditionalFormatting>
  <conditionalFormatting sqref="G197">
    <cfRule type="timePeriod" dxfId="1173" priority="1174" timePeriod="lastWeek">
      <formula>AND(TODAY()-ROUNDDOWN(G197,0)&gt;=(WEEKDAY(TODAY())),TODAY()-ROUNDDOWN(G197,0)&lt;(WEEKDAY(TODAY())+7))</formula>
    </cfRule>
  </conditionalFormatting>
  <conditionalFormatting sqref="F197">
    <cfRule type="timePeriod" dxfId="1172" priority="1173" timePeriod="lastWeek">
      <formula>AND(TODAY()-ROUNDDOWN(F197,0)&gt;=(WEEKDAY(TODAY())),TODAY()-ROUNDDOWN(F197,0)&lt;(WEEKDAY(TODAY())+7))</formula>
    </cfRule>
  </conditionalFormatting>
  <conditionalFormatting sqref="J197:K197">
    <cfRule type="timePeriod" dxfId="1171" priority="1172" timePeriod="lastWeek">
      <formula>AND(TODAY()-ROUNDDOWN(J197,0)&gt;=(WEEKDAY(TODAY())),TODAY()-ROUNDDOWN(J197,0)&lt;(WEEKDAY(TODAY())+7))</formula>
    </cfRule>
  </conditionalFormatting>
  <conditionalFormatting sqref="G197">
    <cfRule type="timePeriod" dxfId="1170" priority="1171" timePeriod="lastWeek">
      <formula>AND(TODAY()-ROUNDDOWN(G197,0)&gt;=(WEEKDAY(TODAY())),TODAY()-ROUNDDOWN(G197,0)&lt;(WEEKDAY(TODAY())+7))</formula>
    </cfRule>
  </conditionalFormatting>
  <conditionalFormatting sqref="F197">
    <cfRule type="timePeriod" dxfId="1169" priority="1170" timePeriod="lastWeek">
      <formula>AND(TODAY()-ROUNDDOWN(F197,0)&gt;=(WEEKDAY(TODAY())),TODAY()-ROUNDDOWN(F197,0)&lt;(WEEKDAY(TODAY())+7))</formula>
    </cfRule>
  </conditionalFormatting>
  <conditionalFormatting sqref="J197:K197">
    <cfRule type="timePeriod" dxfId="1168" priority="1169" timePeriod="lastWeek">
      <formula>AND(TODAY()-ROUNDDOWN(J197,0)&gt;=(WEEKDAY(TODAY())),TODAY()-ROUNDDOWN(J197,0)&lt;(WEEKDAY(TODAY())+7))</formula>
    </cfRule>
  </conditionalFormatting>
  <conditionalFormatting sqref="G197">
    <cfRule type="timePeriod" dxfId="1167" priority="1168" timePeriod="lastWeek">
      <formula>AND(TODAY()-ROUNDDOWN(G197,0)&gt;=(WEEKDAY(TODAY())),TODAY()-ROUNDDOWN(G197,0)&lt;(WEEKDAY(TODAY())+7))</formula>
    </cfRule>
  </conditionalFormatting>
  <conditionalFormatting sqref="F197">
    <cfRule type="timePeriod" dxfId="1166" priority="1167" timePeriod="lastWeek">
      <formula>AND(TODAY()-ROUNDDOWN(F197,0)&gt;=(WEEKDAY(TODAY())),TODAY()-ROUNDDOWN(F197,0)&lt;(WEEKDAY(TODAY())+7))</formula>
    </cfRule>
  </conditionalFormatting>
  <conditionalFormatting sqref="J197:K197">
    <cfRule type="timePeriod" dxfId="1165" priority="1166" timePeriod="lastWeek">
      <formula>AND(TODAY()-ROUNDDOWN(J197,0)&gt;=(WEEKDAY(TODAY())),TODAY()-ROUNDDOWN(J197,0)&lt;(WEEKDAY(TODAY())+7))</formula>
    </cfRule>
  </conditionalFormatting>
  <conditionalFormatting sqref="G197">
    <cfRule type="timePeriod" dxfId="1164" priority="1165" timePeriod="lastWeek">
      <formula>AND(TODAY()-ROUNDDOWN(G197,0)&gt;=(WEEKDAY(TODAY())),TODAY()-ROUNDDOWN(G197,0)&lt;(WEEKDAY(TODAY())+7))</formula>
    </cfRule>
  </conditionalFormatting>
  <conditionalFormatting sqref="F197">
    <cfRule type="timePeriod" dxfId="1163" priority="1164" timePeriod="lastWeek">
      <formula>AND(TODAY()-ROUNDDOWN(F197,0)&gt;=(WEEKDAY(TODAY())),TODAY()-ROUNDDOWN(F197,0)&lt;(WEEKDAY(TODAY())+7))</formula>
    </cfRule>
  </conditionalFormatting>
  <conditionalFormatting sqref="J197:K197">
    <cfRule type="timePeriod" dxfId="1162" priority="1163" timePeriod="lastWeek">
      <formula>AND(TODAY()-ROUNDDOWN(J197,0)&gt;=(WEEKDAY(TODAY())),TODAY()-ROUNDDOWN(J197,0)&lt;(WEEKDAY(TODAY())+7))</formula>
    </cfRule>
  </conditionalFormatting>
  <conditionalFormatting sqref="G197">
    <cfRule type="timePeriod" dxfId="1161" priority="1162" timePeriod="lastWeek">
      <formula>AND(TODAY()-ROUNDDOWN(G197,0)&gt;=(WEEKDAY(TODAY())),TODAY()-ROUNDDOWN(G197,0)&lt;(WEEKDAY(TODAY())+7))</formula>
    </cfRule>
  </conditionalFormatting>
  <conditionalFormatting sqref="J197:K197">
    <cfRule type="timePeriod" dxfId="1160" priority="1161" timePeriod="lastWeek">
      <formula>AND(TODAY()-ROUNDDOWN(J197,0)&gt;=(WEEKDAY(TODAY())),TODAY()-ROUNDDOWN(J197,0)&lt;(WEEKDAY(TODAY())+7))</formula>
    </cfRule>
  </conditionalFormatting>
  <conditionalFormatting sqref="F197">
    <cfRule type="timePeriod" dxfId="1159" priority="1160" timePeriod="lastWeek">
      <formula>AND(TODAY()-ROUNDDOWN(F197,0)&gt;=(WEEKDAY(TODAY())),TODAY()-ROUNDDOWN(F197,0)&lt;(WEEKDAY(TODAY())+7))</formula>
    </cfRule>
  </conditionalFormatting>
  <conditionalFormatting sqref="F197">
    <cfRule type="timePeriod" dxfId="1158" priority="1159" timePeriod="lastWeek">
      <formula>AND(TODAY()-ROUNDDOWN(F197,0)&gt;=(WEEKDAY(TODAY())),TODAY()-ROUNDDOWN(F197,0)&lt;(WEEKDAY(TODAY())+7))</formula>
    </cfRule>
  </conditionalFormatting>
  <conditionalFormatting sqref="F197">
    <cfRule type="timePeriod" dxfId="1157" priority="1155" timePeriod="lastWeek">
      <formula>AND(TODAY()-ROUNDDOWN(F197,0)&gt;=(WEEKDAY(TODAY())),TODAY()-ROUNDDOWN(F197,0)&lt;(WEEKDAY(TODAY())+7))</formula>
    </cfRule>
  </conditionalFormatting>
  <conditionalFormatting sqref="F197">
    <cfRule type="timePeriod" dxfId="1156" priority="1158" timePeriod="lastWeek">
      <formula>AND(TODAY()-ROUNDDOWN(F197,0)&gt;=(WEEKDAY(TODAY())),TODAY()-ROUNDDOWN(F197,0)&lt;(WEEKDAY(TODAY())+7))</formula>
    </cfRule>
  </conditionalFormatting>
  <conditionalFormatting sqref="F197">
    <cfRule type="timePeriod" dxfId="1155" priority="1157" timePeriod="lastWeek">
      <formula>AND(TODAY()-ROUNDDOWN(F197,0)&gt;=(WEEKDAY(TODAY())),TODAY()-ROUNDDOWN(F197,0)&lt;(WEEKDAY(TODAY())+7))</formula>
    </cfRule>
  </conditionalFormatting>
  <conditionalFormatting sqref="F197">
    <cfRule type="timePeriod" dxfId="1154" priority="1156" timePeriod="lastWeek">
      <formula>AND(TODAY()-ROUNDDOWN(F197,0)&gt;=(WEEKDAY(TODAY())),TODAY()-ROUNDDOWN(F197,0)&lt;(WEEKDAY(TODAY())+7))</formula>
    </cfRule>
  </conditionalFormatting>
  <conditionalFormatting sqref="G197">
    <cfRule type="timePeriod" dxfId="1153" priority="1151" timePeriod="lastWeek">
      <formula>AND(TODAY()-ROUNDDOWN(G197,0)&gt;=(WEEKDAY(TODAY())),TODAY()-ROUNDDOWN(G197,0)&lt;(WEEKDAY(TODAY())+7))</formula>
    </cfRule>
  </conditionalFormatting>
  <conditionalFormatting sqref="G197">
    <cfRule type="timePeriod" dxfId="1152" priority="1149" timePeriod="lastWeek">
      <formula>AND(TODAY()-ROUNDDOWN(G197,0)&gt;=(WEEKDAY(TODAY())),TODAY()-ROUNDDOWN(G197,0)&lt;(WEEKDAY(TODAY())+7))</formula>
    </cfRule>
  </conditionalFormatting>
  <conditionalFormatting sqref="F197">
    <cfRule type="timePeriod" dxfId="1151" priority="1154" timePeriod="lastWeek">
      <formula>AND(TODAY()-ROUNDDOWN(F197,0)&gt;=(WEEKDAY(TODAY())),TODAY()-ROUNDDOWN(F197,0)&lt;(WEEKDAY(TODAY())+7))</formula>
    </cfRule>
  </conditionalFormatting>
  <conditionalFormatting sqref="G197">
    <cfRule type="timePeriod" dxfId="1150" priority="1147" timePeriod="lastWeek">
      <formula>AND(TODAY()-ROUNDDOWN(G197,0)&gt;=(WEEKDAY(TODAY())),TODAY()-ROUNDDOWN(G197,0)&lt;(WEEKDAY(TODAY())+7))</formula>
    </cfRule>
  </conditionalFormatting>
  <conditionalFormatting sqref="F197">
    <cfRule type="timePeriod" dxfId="1149" priority="1153" timePeriod="lastWeek">
      <formula>AND(TODAY()-ROUNDDOWN(F197,0)&gt;=(WEEKDAY(TODAY())),TODAY()-ROUNDDOWN(F197,0)&lt;(WEEKDAY(TODAY())+7))</formula>
    </cfRule>
  </conditionalFormatting>
  <conditionalFormatting sqref="G197">
    <cfRule type="timePeriod" dxfId="1148" priority="1145" timePeriod="lastWeek">
      <formula>AND(TODAY()-ROUNDDOWN(G197,0)&gt;=(WEEKDAY(TODAY())),TODAY()-ROUNDDOWN(G197,0)&lt;(WEEKDAY(TODAY())+7))</formula>
    </cfRule>
  </conditionalFormatting>
  <conditionalFormatting sqref="G197">
    <cfRule type="timePeriod" dxfId="1147" priority="1152" timePeriod="lastWeek">
      <formula>AND(TODAY()-ROUNDDOWN(G197,0)&gt;=(WEEKDAY(TODAY())),TODAY()-ROUNDDOWN(G197,0)&lt;(WEEKDAY(TODAY())+7))</formula>
    </cfRule>
  </conditionalFormatting>
  <conditionalFormatting sqref="G197">
    <cfRule type="timePeriod" dxfId="1146" priority="1150" timePeriod="lastWeek">
      <formula>AND(TODAY()-ROUNDDOWN(G197,0)&gt;=(WEEKDAY(TODAY())),TODAY()-ROUNDDOWN(G197,0)&lt;(WEEKDAY(TODAY())+7))</formula>
    </cfRule>
  </conditionalFormatting>
  <conditionalFormatting sqref="G197">
    <cfRule type="timePeriod" dxfId="1145" priority="1148" timePeriod="lastWeek">
      <formula>AND(TODAY()-ROUNDDOWN(G197,0)&gt;=(WEEKDAY(TODAY())),TODAY()-ROUNDDOWN(G197,0)&lt;(WEEKDAY(TODAY())+7))</formula>
    </cfRule>
  </conditionalFormatting>
  <conditionalFormatting sqref="G197">
    <cfRule type="timePeriod" dxfId="1144" priority="1146" timePeriod="lastWeek">
      <formula>AND(TODAY()-ROUNDDOWN(G197,0)&gt;=(WEEKDAY(TODAY())),TODAY()-ROUNDDOWN(G197,0)&lt;(WEEKDAY(TODAY())+7))</formula>
    </cfRule>
  </conditionalFormatting>
  <conditionalFormatting sqref="F197">
    <cfRule type="timePeriod" dxfId="1143" priority="1144" timePeriod="lastWeek">
      <formula>AND(TODAY()-ROUNDDOWN(F197,0)&gt;=(WEEKDAY(TODAY())),TODAY()-ROUNDDOWN(F197,0)&lt;(WEEKDAY(TODAY())+7))</formula>
    </cfRule>
  </conditionalFormatting>
  <conditionalFormatting sqref="J197:K197">
    <cfRule type="timePeriod" dxfId="1142" priority="1143" timePeriod="lastWeek">
      <formula>AND(TODAY()-ROUNDDOWN(J197,0)&gt;=(WEEKDAY(TODAY())),TODAY()-ROUNDDOWN(J197,0)&lt;(WEEKDAY(TODAY())+7))</formula>
    </cfRule>
  </conditionalFormatting>
  <conditionalFormatting sqref="G197">
    <cfRule type="timePeriod" dxfId="1141" priority="1142" timePeriod="lastWeek">
      <formula>AND(TODAY()-ROUNDDOWN(G197,0)&gt;=(WEEKDAY(TODAY())),TODAY()-ROUNDDOWN(G197,0)&lt;(WEEKDAY(TODAY())+7))</formula>
    </cfRule>
  </conditionalFormatting>
  <conditionalFormatting sqref="F197">
    <cfRule type="timePeriod" dxfId="1140" priority="1141" timePeriod="lastWeek">
      <formula>AND(TODAY()-ROUNDDOWN(F197,0)&gt;=(WEEKDAY(TODAY())),TODAY()-ROUNDDOWN(F197,0)&lt;(WEEKDAY(TODAY())+7))</formula>
    </cfRule>
  </conditionalFormatting>
  <conditionalFormatting sqref="J197:K197">
    <cfRule type="timePeriod" dxfId="1139" priority="1140" timePeriod="lastWeek">
      <formula>AND(TODAY()-ROUNDDOWN(J197,0)&gt;=(WEEKDAY(TODAY())),TODAY()-ROUNDDOWN(J197,0)&lt;(WEEKDAY(TODAY())+7))</formula>
    </cfRule>
  </conditionalFormatting>
  <conditionalFormatting sqref="G197">
    <cfRule type="timePeriod" dxfId="1138" priority="1139" timePeriod="lastWeek">
      <formula>AND(TODAY()-ROUNDDOWN(G197,0)&gt;=(WEEKDAY(TODAY())),TODAY()-ROUNDDOWN(G197,0)&lt;(WEEKDAY(TODAY())+7))</formula>
    </cfRule>
  </conditionalFormatting>
  <conditionalFormatting sqref="F197">
    <cfRule type="timePeriod" dxfId="1137" priority="1138" timePeriod="lastWeek">
      <formula>AND(TODAY()-ROUNDDOWN(F197,0)&gt;=(WEEKDAY(TODAY())),TODAY()-ROUNDDOWN(F197,0)&lt;(WEEKDAY(TODAY())+7))</formula>
    </cfRule>
  </conditionalFormatting>
  <conditionalFormatting sqref="J197:K197">
    <cfRule type="timePeriod" dxfId="1136" priority="1137" timePeriod="lastWeek">
      <formula>AND(TODAY()-ROUNDDOWN(J197,0)&gt;=(WEEKDAY(TODAY())),TODAY()-ROUNDDOWN(J197,0)&lt;(WEEKDAY(TODAY())+7))</formula>
    </cfRule>
  </conditionalFormatting>
  <conditionalFormatting sqref="G197">
    <cfRule type="timePeriod" dxfId="1135" priority="1136" timePeriod="lastWeek">
      <formula>AND(TODAY()-ROUNDDOWN(G197,0)&gt;=(WEEKDAY(TODAY())),TODAY()-ROUNDDOWN(G197,0)&lt;(WEEKDAY(TODAY())+7))</formula>
    </cfRule>
  </conditionalFormatting>
  <conditionalFormatting sqref="F197">
    <cfRule type="timePeriod" dxfId="1134" priority="1135" timePeriod="lastWeek">
      <formula>AND(TODAY()-ROUNDDOWN(F197,0)&gt;=(WEEKDAY(TODAY())),TODAY()-ROUNDDOWN(F197,0)&lt;(WEEKDAY(TODAY())+7))</formula>
    </cfRule>
  </conditionalFormatting>
  <conditionalFormatting sqref="J197:K197">
    <cfRule type="timePeriod" dxfId="1133" priority="1134" timePeriod="lastWeek">
      <formula>AND(TODAY()-ROUNDDOWN(J197,0)&gt;=(WEEKDAY(TODAY())),TODAY()-ROUNDDOWN(J197,0)&lt;(WEEKDAY(TODAY())+7))</formula>
    </cfRule>
  </conditionalFormatting>
  <conditionalFormatting sqref="G197">
    <cfRule type="timePeriod" dxfId="1132" priority="1133" timePeriod="lastWeek">
      <formula>AND(TODAY()-ROUNDDOWN(G197,0)&gt;=(WEEKDAY(TODAY())),TODAY()-ROUNDDOWN(G197,0)&lt;(WEEKDAY(TODAY())+7))</formula>
    </cfRule>
  </conditionalFormatting>
  <conditionalFormatting sqref="J197:K197">
    <cfRule type="timePeriod" dxfId="1131" priority="1132" timePeriod="lastWeek">
      <formula>AND(TODAY()-ROUNDDOWN(J197,0)&gt;=(WEEKDAY(TODAY())),TODAY()-ROUNDDOWN(J197,0)&lt;(WEEKDAY(TODAY())+7))</formula>
    </cfRule>
  </conditionalFormatting>
  <conditionalFormatting sqref="F197">
    <cfRule type="timePeriod" dxfId="1130" priority="1131" timePeriod="lastWeek">
      <formula>AND(TODAY()-ROUNDDOWN(F197,0)&gt;=(WEEKDAY(TODAY())),TODAY()-ROUNDDOWN(F197,0)&lt;(WEEKDAY(TODAY())+7))</formula>
    </cfRule>
  </conditionalFormatting>
  <conditionalFormatting sqref="F197">
    <cfRule type="timePeriod" dxfId="1129" priority="1130" timePeriod="lastWeek">
      <formula>AND(TODAY()-ROUNDDOWN(F197,0)&gt;=(WEEKDAY(TODAY())),TODAY()-ROUNDDOWN(F197,0)&lt;(WEEKDAY(TODAY())+7))</formula>
    </cfRule>
  </conditionalFormatting>
  <conditionalFormatting sqref="F197">
    <cfRule type="timePeriod" dxfId="1128" priority="1126" timePeriod="lastWeek">
      <formula>AND(TODAY()-ROUNDDOWN(F197,0)&gt;=(WEEKDAY(TODAY())),TODAY()-ROUNDDOWN(F197,0)&lt;(WEEKDAY(TODAY())+7))</formula>
    </cfRule>
  </conditionalFormatting>
  <conditionalFormatting sqref="F197">
    <cfRule type="timePeriod" dxfId="1127" priority="1129" timePeriod="lastWeek">
      <formula>AND(TODAY()-ROUNDDOWN(F197,0)&gt;=(WEEKDAY(TODAY())),TODAY()-ROUNDDOWN(F197,0)&lt;(WEEKDAY(TODAY())+7))</formula>
    </cfRule>
  </conditionalFormatting>
  <conditionalFormatting sqref="F197">
    <cfRule type="timePeriod" dxfId="1126" priority="1128" timePeriod="lastWeek">
      <formula>AND(TODAY()-ROUNDDOWN(F197,0)&gt;=(WEEKDAY(TODAY())),TODAY()-ROUNDDOWN(F197,0)&lt;(WEEKDAY(TODAY())+7))</formula>
    </cfRule>
  </conditionalFormatting>
  <conditionalFormatting sqref="F197">
    <cfRule type="timePeriod" dxfId="1125" priority="1127" timePeriod="lastWeek">
      <formula>AND(TODAY()-ROUNDDOWN(F197,0)&gt;=(WEEKDAY(TODAY())),TODAY()-ROUNDDOWN(F197,0)&lt;(WEEKDAY(TODAY())+7))</formula>
    </cfRule>
  </conditionalFormatting>
  <conditionalFormatting sqref="G197">
    <cfRule type="timePeriod" dxfId="1124" priority="1122" timePeriod="lastWeek">
      <formula>AND(TODAY()-ROUNDDOWN(G197,0)&gt;=(WEEKDAY(TODAY())),TODAY()-ROUNDDOWN(G197,0)&lt;(WEEKDAY(TODAY())+7))</formula>
    </cfRule>
  </conditionalFormatting>
  <conditionalFormatting sqref="G197">
    <cfRule type="timePeriod" dxfId="1123" priority="1120" timePeriod="lastWeek">
      <formula>AND(TODAY()-ROUNDDOWN(G197,0)&gt;=(WEEKDAY(TODAY())),TODAY()-ROUNDDOWN(G197,0)&lt;(WEEKDAY(TODAY())+7))</formula>
    </cfRule>
  </conditionalFormatting>
  <conditionalFormatting sqref="F197">
    <cfRule type="timePeriod" dxfId="1122" priority="1125" timePeriod="lastWeek">
      <formula>AND(TODAY()-ROUNDDOWN(F197,0)&gt;=(WEEKDAY(TODAY())),TODAY()-ROUNDDOWN(F197,0)&lt;(WEEKDAY(TODAY())+7))</formula>
    </cfRule>
  </conditionalFormatting>
  <conditionalFormatting sqref="G197">
    <cfRule type="timePeriod" dxfId="1121" priority="1118" timePeriod="lastWeek">
      <formula>AND(TODAY()-ROUNDDOWN(G197,0)&gt;=(WEEKDAY(TODAY())),TODAY()-ROUNDDOWN(G197,0)&lt;(WEEKDAY(TODAY())+7))</formula>
    </cfRule>
  </conditionalFormatting>
  <conditionalFormatting sqref="F197">
    <cfRule type="timePeriod" dxfId="1120" priority="1124" timePeriod="lastWeek">
      <formula>AND(TODAY()-ROUNDDOWN(F197,0)&gt;=(WEEKDAY(TODAY())),TODAY()-ROUNDDOWN(F197,0)&lt;(WEEKDAY(TODAY())+7))</formula>
    </cfRule>
  </conditionalFormatting>
  <conditionalFormatting sqref="G197">
    <cfRule type="timePeriod" dxfId="1119" priority="1116" timePeriod="lastWeek">
      <formula>AND(TODAY()-ROUNDDOWN(G197,0)&gt;=(WEEKDAY(TODAY())),TODAY()-ROUNDDOWN(G197,0)&lt;(WEEKDAY(TODAY())+7))</formula>
    </cfRule>
  </conditionalFormatting>
  <conditionalFormatting sqref="G197">
    <cfRule type="timePeriod" dxfId="1118" priority="1123" timePeriod="lastWeek">
      <formula>AND(TODAY()-ROUNDDOWN(G197,0)&gt;=(WEEKDAY(TODAY())),TODAY()-ROUNDDOWN(G197,0)&lt;(WEEKDAY(TODAY())+7))</formula>
    </cfRule>
  </conditionalFormatting>
  <conditionalFormatting sqref="G197">
    <cfRule type="timePeriod" dxfId="1117" priority="1121" timePeriod="lastWeek">
      <formula>AND(TODAY()-ROUNDDOWN(G197,0)&gt;=(WEEKDAY(TODAY())),TODAY()-ROUNDDOWN(G197,0)&lt;(WEEKDAY(TODAY())+7))</formula>
    </cfRule>
  </conditionalFormatting>
  <conditionalFormatting sqref="G197">
    <cfRule type="timePeriod" dxfId="1116" priority="1119" timePeriod="lastWeek">
      <formula>AND(TODAY()-ROUNDDOWN(G197,0)&gt;=(WEEKDAY(TODAY())),TODAY()-ROUNDDOWN(G197,0)&lt;(WEEKDAY(TODAY())+7))</formula>
    </cfRule>
  </conditionalFormatting>
  <conditionalFormatting sqref="G197">
    <cfRule type="timePeriod" dxfId="1115" priority="1117" timePeriod="lastWeek">
      <formula>AND(TODAY()-ROUNDDOWN(G197,0)&gt;=(WEEKDAY(TODAY())),TODAY()-ROUNDDOWN(G197,0)&lt;(WEEKDAY(TODAY())+7))</formula>
    </cfRule>
  </conditionalFormatting>
  <conditionalFormatting sqref="J197:K197">
    <cfRule type="timePeriod" dxfId="1114" priority="1115" timePeriod="lastWeek">
      <formula>AND(TODAY()-ROUNDDOWN(J197,0)&gt;=(WEEKDAY(TODAY())),TODAY()-ROUNDDOWN(J197,0)&lt;(WEEKDAY(TODAY())+7))</formula>
    </cfRule>
  </conditionalFormatting>
  <conditionalFormatting sqref="F197">
    <cfRule type="timePeriod" dxfId="1113" priority="1114" timePeriod="lastWeek">
      <formula>AND(TODAY()-ROUNDDOWN(F197,0)&gt;=(WEEKDAY(TODAY())),TODAY()-ROUNDDOWN(F197,0)&lt;(WEEKDAY(TODAY())+7))</formula>
    </cfRule>
  </conditionalFormatting>
  <conditionalFormatting sqref="F197">
    <cfRule type="timePeriod" dxfId="1112" priority="1113" timePeriod="lastWeek">
      <formula>AND(TODAY()-ROUNDDOWN(F197,0)&gt;=(WEEKDAY(TODAY())),TODAY()-ROUNDDOWN(F197,0)&lt;(WEEKDAY(TODAY())+7))</formula>
    </cfRule>
  </conditionalFormatting>
  <conditionalFormatting sqref="F197">
    <cfRule type="timePeriod" dxfId="1111" priority="1109" timePeriod="lastWeek">
      <formula>AND(TODAY()-ROUNDDOWN(F197,0)&gt;=(WEEKDAY(TODAY())),TODAY()-ROUNDDOWN(F197,0)&lt;(WEEKDAY(TODAY())+7))</formula>
    </cfRule>
  </conditionalFormatting>
  <conditionalFormatting sqref="F197">
    <cfRule type="timePeriod" dxfId="1110" priority="1112" timePeriod="lastWeek">
      <formula>AND(TODAY()-ROUNDDOWN(F197,0)&gt;=(WEEKDAY(TODAY())),TODAY()-ROUNDDOWN(F197,0)&lt;(WEEKDAY(TODAY())+7))</formula>
    </cfRule>
  </conditionalFormatting>
  <conditionalFormatting sqref="F197">
    <cfRule type="timePeriod" dxfId="1109" priority="1111" timePeriod="lastWeek">
      <formula>AND(TODAY()-ROUNDDOWN(F197,0)&gt;=(WEEKDAY(TODAY())),TODAY()-ROUNDDOWN(F197,0)&lt;(WEEKDAY(TODAY())+7))</formula>
    </cfRule>
  </conditionalFormatting>
  <conditionalFormatting sqref="F197">
    <cfRule type="timePeriod" dxfId="1108" priority="1110" timePeriod="lastWeek">
      <formula>AND(TODAY()-ROUNDDOWN(F197,0)&gt;=(WEEKDAY(TODAY())),TODAY()-ROUNDDOWN(F197,0)&lt;(WEEKDAY(TODAY())+7))</formula>
    </cfRule>
  </conditionalFormatting>
  <conditionalFormatting sqref="F197">
    <cfRule type="timePeriod" dxfId="1107" priority="1108" timePeriod="lastWeek">
      <formula>AND(TODAY()-ROUNDDOWN(F197,0)&gt;=(WEEKDAY(TODAY())),TODAY()-ROUNDDOWN(F197,0)&lt;(WEEKDAY(TODAY())+7))</formula>
    </cfRule>
  </conditionalFormatting>
  <conditionalFormatting sqref="F197">
    <cfRule type="timePeriod" dxfId="1106" priority="1107" timePeriod="lastWeek">
      <formula>AND(TODAY()-ROUNDDOWN(F197,0)&gt;=(WEEKDAY(TODAY())),TODAY()-ROUNDDOWN(F197,0)&lt;(WEEKDAY(TODAY())+7))</formula>
    </cfRule>
  </conditionalFormatting>
  <conditionalFormatting sqref="G197">
    <cfRule type="timePeriod" dxfId="1105" priority="1106" timePeriod="lastWeek">
      <formula>AND(TODAY()-ROUNDDOWN(G197,0)&gt;=(WEEKDAY(TODAY())),TODAY()-ROUNDDOWN(G197,0)&lt;(WEEKDAY(TODAY())+7))</formula>
    </cfRule>
  </conditionalFormatting>
  <conditionalFormatting sqref="G197">
    <cfRule type="timePeriod" dxfId="1104" priority="1105" timePeriod="lastWeek">
      <formula>AND(TODAY()-ROUNDDOWN(G197,0)&gt;=(WEEKDAY(TODAY())),TODAY()-ROUNDDOWN(G197,0)&lt;(WEEKDAY(TODAY())+7))</formula>
    </cfRule>
  </conditionalFormatting>
  <conditionalFormatting sqref="G197">
    <cfRule type="timePeriod" dxfId="1103" priority="1101" timePeriod="lastWeek">
      <formula>AND(TODAY()-ROUNDDOWN(G197,0)&gt;=(WEEKDAY(TODAY())),TODAY()-ROUNDDOWN(G197,0)&lt;(WEEKDAY(TODAY())+7))</formula>
    </cfRule>
  </conditionalFormatting>
  <conditionalFormatting sqref="G197">
    <cfRule type="timePeriod" dxfId="1102" priority="1104" timePeriod="lastWeek">
      <formula>AND(TODAY()-ROUNDDOWN(G197,0)&gt;=(WEEKDAY(TODAY())),TODAY()-ROUNDDOWN(G197,0)&lt;(WEEKDAY(TODAY())+7))</formula>
    </cfRule>
  </conditionalFormatting>
  <conditionalFormatting sqref="G197">
    <cfRule type="timePeriod" dxfId="1101" priority="1103" timePeriod="lastWeek">
      <formula>AND(TODAY()-ROUNDDOWN(G197,0)&gt;=(WEEKDAY(TODAY())),TODAY()-ROUNDDOWN(G197,0)&lt;(WEEKDAY(TODAY())+7))</formula>
    </cfRule>
  </conditionalFormatting>
  <conditionalFormatting sqref="G197">
    <cfRule type="timePeriod" dxfId="1100" priority="1102" timePeriod="lastWeek">
      <formula>AND(TODAY()-ROUNDDOWN(G197,0)&gt;=(WEEKDAY(TODAY())),TODAY()-ROUNDDOWN(G197,0)&lt;(WEEKDAY(TODAY())+7))</formula>
    </cfRule>
  </conditionalFormatting>
  <conditionalFormatting sqref="G197">
    <cfRule type="timePeriod" dxfId="1099" priority="1100" timePeriod="lastWeek">
      <formula>AND(TODAY()-ROUNDDOWN(G197,0)&gt;=(WEEKDAY(TODAY())),TODAY()-ROUNDDOWN(G197,0)&lt;(WEEKDAY(TODAY())+7))</formula>
    </cfRule>
  </conditionalFormatting>
  <conditionalFormatting sqref="G197">
    <cfRule type="timePeriod" dxfId="1098" priority="1099" timePeriod="lastWeek">
      <formula>AND(TODAY()-ROUNDDOWN(G197,0)&gt;=(WEEKDAY(TODAY())),TODAY()-ROUNDDOWN(G197,0)&lt;(WEEKDAY(TODAY())+7))</formula>
    </cfRule>
  </conditionalFormatting>
  <conditionalFormatting sqref="J197:K197">
    <cfRule type="timePeriod" dxfId="1097" priority="1098" timePeriod="lastWeek">
      <formula>AND(TODAY()-ROUNDDOWN(J197,0)&gt;=(WEEKDAY(TODAY())),TODAY()-ROUNDDOWN(J197,0)&lt;(WEEKDAY(TODAY())+7))</formula>
    </cfRule>
  </conditionalFormatting>
  <conditionalFormatting sqref="F197">
    <cfRule type="timePeriod" dxfId="1096" priority="1097" timePeriod="lastWeek">
      <formula>AND(TODAY()-ROUNDDOWN(F197,0)&gt;=(WEEKDAY(TODAY())),TODAY()-ROUNDDOWN(F197,0)&lt;(WEEKDAY(TODAY())+7))</formula>
    </cfRule>
  </conditionalFormatting>
  <conditionalFormatting sqref="F197">
    <cfRule type="timePeriod" dxfId="1095" priority="1096" timePeriod="lastWeek">
      <formula>AND(TODAY()-ROUNDDOWN(F197,0)&gt;=(WEEKDAY(TODAY())),TODAY()-ROUNDDOWN(F197,0)&lt;(WEEKDAY(TODAY())+7))</formula>
    </cfRule>
  </conditionalFormatting>
  <conditionalFormatting sqref="F197">
    <cfRule type="timePeriod" dxfId="1094" priority="1092" timePeriod="lastWeek">
      <formula>AND(TODAY()-ROUNDDOWN(F197,0)&gt;=(WEEKDAY(TODAY())),TODAY()-ROUNDDOWN(F197,0)&lt;(WEEKDAY(TODAY())+7))</formula>
    </cfRule>
  </conditionalFormatting>
  <conditionalFormatting sqref="F197">
    <cfRule type="timePeriod" dxfId="1093" priority="1095" timePeriod="lastWeek">
      <formula>AND(TODAY()-ROUNDDOWN(F197,0)&gt;=(WEEKDAY(TODAY())),TODAY()-ROUNDDOWN(F197,0)&lt;(WEEKDAY(TODAY())+7))</formula>
    </cfRule>
  </conditionalFormatting>
  <conditionalFormatting sqref="F197">
    <cfRule type="timePeriod" dxfId="1092" priority="1094" timePeriod="lastWeek">
      <formula>AND(TODAY()-ROUNDDOWN(F197,0)&gt;=(WEEKDAY(TODAY())),TODAY()-ROUNDDOWN(F197,0)&lt;(WEEKDAY(TODAY())+7))</formula>
    </cfRule>
  </conditionalFormatting>
  <conditionalFormatting sqref="F197">
    <cfRule type="timePeriod" dxfId="1091" priority="1093" timePeriod="lastWeek">
      <formula>AND(TODAY()-ROUNDDOWN(F197,0)&gt;=(WEEKDAY(TODAY())),TODAY()-ROUNDDOWN(F197,0)&lt;(WEEKDAY(TODAY())+7))</formula>
    </cfRule>
  </conditionalFormatting>
  <conditionalFormatting sqref="F197">
    <cfRule type="timePeriod" dxfId="1090" priority="1091" timePeriod="lastWeek">
      <formula>AND(TODAY()-ROUNDDOWN(F197,0)&gt;=(WEEKDAY(TODAY())),TODAY()-ROUNDDOWN(F197,0)&lt;(WEEKDAY(TODAY())+7))</formula>
    </cfRule>
  </conditionalFormatting>
  <conditionalFormatting sqref="F197">
    <cfRule type="timePeriod" dxfId="1089" priority="1090" timePeriod="lastWeek">
      <formula>AND(TODAY()-ROUNDDOWN(F197,0)&gt;=(WEEKDAY(TODAY())),TODAY()-ROUNDDOWN(F197,0)&lt;(WEEKDAY(TODAY())+7))</formula>
    </cfRule>
  </conditionalFormatting>
  <conditionalFormatting sqref="G197">
    <cfRule type="timePeriod" dxfId="1088" priority="1089" timePeriod="lastWeek">
      <formula>AND(TODAY()-ROUNDDOWN(G197,0)&gt;=(WEEKDAY(TODAY())),TODAY()-ROUNDDOWN(G197,0)&lt;(WEEKDAY(TODAY())+7))</formula>
    </cfRule>
  </conditionalFormatting>
  <conditionalFormatting sqref="G197">
    <cfRule type="timePeriod" dxfId="1087" priority="1088" timePeriod="lastWeek">
      <formula>AND(TODAY()-ROUNDDOWN(G197,0)&gt;=(WEEKDAY(TODAY())),TODAY()-ROUNDDOWN(G197,0)&lt;(WEEKDAY(TODAY())+7))</formula>
    </cfRule>
  </conditionalFormatting>
  <conditionalFormatting sqref="G197">
    <cfRule type="timePeriod" dxfId="1086" priority="1084" timePeriod="lastWeek">
      <formula>AND(TODAY()-ROUNDDOWN(G197,0)&gt;=(WEEKDAY(TODAY())),TODAY()-ROUNDDOWN(G197,0)&lt;(WEEKDAY(TODAY())+7))</formula>
    </cfRule>
  </conditionalFormatting>
  <conditionalFormatting sqref="G197">
    <cfRule type="timePeriod" dxfId="1085" priority="1087" timePeriod="lastWeek">
      <formula>AND(TODAY()-ROUNDDOWN(G197,0)&gt;=(WEEKDAY(TODAY())),TODAY()-ROUNDDOWN(G197,0)&lt;(WEEKDAY(TODAY())+7))</formula>
    </cfRule>
  </conditionalFormatting>
  <conditionalFormatting sqref="G197">
    <cfRule type="timePeriod" dxfId="1084" priority="1086" timePeriod="lastWeek">
      <formula>AND(TODAY()-ROUNDDOWN(G197,0)&gt;=(WEEKDAY(TODAY())),TODAY()-ROUNDDOWN(G197,0)&lt;(WEEKDAY(TODAY())+7))</formula>
    </cfRule>
  </conditionalFormatting>
  <conditionalFormatting sqref="G197">
    <cfRule type="timePeriod" dxfId="1083" priority="1085" timePeriod="lastWeek">
      <formula>AND(TODAY()-ROUNDDOWN(G197,0)&gt;=(WEEKDAY(TODAY())),TODAY()-ROUNDDOWN(G197,0)&lt;(WEEKDAY(TODAY())+7))</formula>
    </cfRule>
  </conditionalFormatting>
  <conditionalFormatting sqref="G197">
    <cfRule type="timePeriod" dxfId="1082" priority="1083" timePeriod="lastWeek">
      <formula>AND(TODAY()-ROUNDDOWN(G197,0)&gt;=(WEEKDAY(TODAY())),TODAY()-ROUNDDOWN(G197,0)&lt;(WEEKDAY(TODAY())+7))</formula>
    </cfRule>
  </conditionalFormatting>
  <conditionalFormatting sqref="G197">
    <cfRule type="timePeriod" dxfId="1081" priority="1082" timePeriod="lastWeek">
      <formula>AND(TODAY()-ROUNDDOWN(G197,0)&gt;=(WEEKDAY(TODAY())),TODAY()-ROUNDDOWN(G197,0)&lt;(WEEKDAY(TODAY())+7))</formula>
    </cfRule>
  </conditionalFormatting>
  <conditionalFormatting sqref="J197:K197">
    <cfRule type="timePeriod" dxfId="1080" priority="1081" timePeriod="lastWeek">
      <formula>AND(TODAY()-ROUNDDOWN(J197,0)&gt;=(WEEKDAY(TODAY())),TODAY()-ROUNDDOWN(J197,0)&lt;(WEEKDAY(TODAY())+7))</formula>
    </cfRule>
  </conditionalFormatting>
  <conditionalFormatting sqref="F197">
    <cfRule type="timePeriod" dxfId="1079" priority="1080" timePeriod="lastWeek">
      <formula>AND(TODAY()-ROUNDDOWN(F197,0)&gt;=(WEEKDAY(TODAY())),TODAY()-ROUNDDOWN(F197,0)&lt;(WEEKDAY(TODAY())+7))</formula>
    </cfRule>
  </conditionalFormatting>
  <conditionalFormatting sqref="F197">
    <cfRule type="timePeriod" dxfId="1078" priority="1079" timePeriod="lastWeek">
      <formula>AND(TODAY()-ROUNDDOWN(F197,0)&gt;=(WEEKDAY(TODAY())),TODAY()-ROUNDDOWN(F197,0)&lt;(WEEKDAY(TODAY())+7))</formula>
    </cfRule>
  </conditionalFormatting>
  <conditionalFormatting sqref="F197">
    <cfRule type="timePeriod" dxfId="1077" priority="1075" timePeriod="lastWeek">
      <formula>AND(TODAY()-ROUNDDOWN(F197,0)&gt;=(WEEKDAY(TODAY())),TODAY()-ROUNDDOWN(F197,0)&lt;(WEEKDAY(TODAY())+7))</formula>
    </cfRule>
  </conditionalFormatting>
  <conditionalFormatting sqref="F197">
    <cfRule type="timePeriod" dxfId="1076" priority="1078" timePeriod="lastWeek">
      <formula>AND(TODAY()-ROUNDDOWN(F197,0)&gt;=(WEEKDAY(TODAY())),TODAY()-ROUNDDOWN(F197,0)&lt;(WEEKDAY(TODAY())+7))</formula>
    </cfRule>
  </conditionalFormatting>
  <conditionalFormatting sqref="F197">
    <cfRule type="timePeriod" dxfId="1075" priority="1077" timePeriod="lastWeek">
      <formula>AND(TODAY()-ROUNDDOWN(F197,0)&gt;=(WEEKDAY(TODAY())),TODAY()-ROUNDDOWN(F197,0)&lt;(WEEKDAY(TODAY())+7))</formula>
    </cfRule>
  </conditionalFormatting>
  <conditionalFormatting sqref="F197">
    <cfRule type="timePeriod" dxfId="1074" priority="1076" timePeriod="lastWeek">
      <formula>AND(TODAY()-ROUNDDOWN(F197,0)&gt;=(WEEKDAY(TODAY())),TODAY()-ROUNDDOWN(F197,0)&lt;(WEEKDAY(TODAY())+7))</formula>
    </cfRule>
  </conditionalFormatting>
  <conditionalFormatting sqref="F197">
    <cfRule type="timePeriod" dxfId="1073" priority="1074" timePeriod="lastWeek">
      <formula>AND(TODAY()-ROUNDDOWN(F197,0)&gt;=(WEEKDAY(TODAY())),TODAY()-ROUNDDOWN(F197,0)&lt;(WEEKDAY(TODAY())+7))</formula>
    </cfRule>
  </conditionalFormatting>
  <conditionalFormatting sqref="F197">
    <cfRule type="timePeriod" dxfId="1072" priority="1073" timePeriod="lastWeek">
      <formula>AND(TODAY()-ROUNDDOWN(F197,0)&gt;=(WEEKDAY(TODAY())),TODAY()-ROUNDDOWN(F197,0)&lt;(WEEKDAY(TODAY())+7))</formula>
    </cfRule>
  </conditionalFormatting>
  <conditionalFormatting sqref="G197">
    <cfRule type="timePeriod" dxfId="1071" priority="1072" timePeriod="lastWeek">
      <formula>AND(TODAY()-ROUNDDOWN(G197,0)&gt;=(WEEKDAY(TODAY())),TODAY()-ROUNDDOWN(G197,0)&lt;(WEEKDAY(TODAY())+7))</formula>
    </cfRule>
  </conditionalFormatting>
  <conditionalFormatting sqref="G197">
    <cfRule type="timePeriod" dxfId="1070" priority="1071" timePeriod="lastWeek">
      <formula>AND(TODAY()-ROUNDDOWN(G197,0)&gt;=(WEEKDAY(TODAY())),TODAY()-ROUNDDOWN(G197,0)&lt;(WEEKDAY(TODAY())+7))</formula>
    </cfRule>
  </conditionalFormatting>
  <conditionalFormatting sqref="G197">
    <cfRule type="timePeriod" dxfId="1069" priority="1067" timePeriod="lastWeek">
      <formula>AND(TODAY()-ROUNDDOWN(G197,0)&gt;=(WEEKDAY(TODAY())),TODAY()-ROUNDDOWN(G197,0)&lt;(WEEKDAY(TODAY())+7))</formula>
    </cfRule>
  </conditionalFormatting>
  <conditionalFormatting sqref="G197">
    <cfRule type="timePeriod" dxfId="1068" priority="1070" timePeriod="lastWeek">
      <formula>AND(TODAY()-ROUNDDOWN(G197,0)&gt;=(WEEKDAY(TODAY())),TODAY()-ROUNDDOWN(G197,0)&lt;(WEEKDAY(TODAY())+7))</formula>
    </cfRule>
  </conditionalFormatting>
  <conditionalFormatting sqref="G197">
    <cfRule type="timePeriod" dxfId="1067" priority="1069" timePeriod="lastWeek">
      <formula>AND(TODAY()-ROUNDDOWN(G197,0)&gt;=(WEEKDAY(TODAY())),TODAY()-ROUNDDOWN(G197,0)&lt;(WEEKDAY(TODAY())+7))</formula>
    </cfRule>
  </conditionalFormatting>
  <conditionalFormatting sqref="G197">
    <cfRule type="timePeriod" dxfId="1066" priority="1068" timePeriod="lastWeek">
      <formula>AND(TODAY()-ROUNDDOWN(G197,0)&gt;=(WEEKDAY(TODAY())),TODAY()-ROUNDDOWN(G197,0)&lt;(WEEKDAY(TODAY())+7))</formula>
    </cfRule>
  </conditionalFormatting>
  <conditionalFormatting sqref="G197">
    <cfRule type="timePeriod" dxfId="1065" priority="1066" timePeriod="lastWeek">
      <formula>AND(TODAY()-ROUNDDOWN(G197,0)&gt;=(WEEKDAY(TODAY())),TODAY()-ROUNDDOWN(G197,0)&lt;(WEEKDAY(TODAY())+7))</formula>
    </cfRule>
  </conditionalFormatting>
  <conditionalFormatting sqref="G197">
    <cfRule type="timePeriod" dxfId="1064" priority="1065" timePeriod="lastWeek">
      <formula>AND(TODAY()-ROUNDDOWN(G197,0)&gt;=(WEEKDAY(TODAY())),TODAY()-ROUNDDOWN(G197,0)&lt;(WEEKDAY(TODAY())+7))</formula>
    </cfRule>
  </conditionalFormatting>
  <conditionalFormatting sqref="J197:K197">
    <cfRule type="timePeriod" dxfId="1063" priority="1064" timePeriod="lastWeek">
      <formula>AND(TODAY()-ROUNDDOWN(J197,0)&gt;=(WEEKDAY(TODAY())),TODAY()-ROUNDDOWN(J197,0)&lt;(WEEKDAY(TODAY())+7))</formula>
    </cfRule>
  </conditionalFormatting>
  <conditionalFormatting sqref="F197">
    <cfRule type="timePeriod" dxfId="1062" priority="1063" timePeriod="lastWeek">
      <formula>AND(TODAY()-ROUNDDOWN(F197,0)&gt;=(WEEKDAY(TODAY())),TODAY()-ROUNDDOWN(F197,0)&lt;(WEEKDAY(TODAY())+7))</formula>
    </cfRule>
  </conditionalFormatting>
  <conditionalFormatting sqref="F197">
    <cfRule type="timePeriod" dxfId="1061" priority="1062" timePeriod="lastWeek">
      <formula>AND(TODAY()-ROUNDDOWN(F197,0)&gt;=(WEEKDAY(TODAY())),TODAY()-ROUNDDOWN(F197,0)&lt;(WEEKDAY(TODAY())+7))</formula>
    </cfRule>
  </conditionalFormatting>
  <conditionalFormatting sqref="F197">
    <cfRule type="timePeriod" dxfId="1060" priority="1058" timePeriod="lastWeek">
      <formula>AND(TODAY()-ROUNDDOWN(F197,0)&gt;=(WEEKDAY(TODAY())),TODAY()-ROUNDDOWN(F197,0)&lt;(WEEKDAY(TODAY())+7))</formula>
    </cfRule>
  </conditionalFormatting>
  <conditionalFormatting sqref="F197">
    <cfRule type="timePeriod" dxfId="1059" priority="1061" timePeriod="lastWeek">
      <formula>AND(TODAY()-ROUNDDOWN(F197,0)&gt;=(WEEKDAY(TODAY())),TODAY()-ROUNDDOWN(F197,0)&lt;(WEEKDAY(TODAY())+7))</formula>
    </cfRule>
  </conditionalFormatting>
  <conditionalFormatting sqref="F197">
    <cfRule type="timePeriod" dxfId="1058" priority="1060" timePeriod="lastWeek">
      <formula>AND(TODAY()-ROUNDDOWN(F197,0)&gt;=(WEEKDAY(TODAY())),TODAY()-ROUNDDOWN(F197,0)&lt;(WEEKDAY(TODAY())+7))</formula>
    </cfRule>
  </conditionalFormatting>
  <conditionalFormatting sqref="F197">
    <cfRule type="timePeriod" dxfId="1057" priority="1059" timePeriod="lastWeek">
      <formula>AND(TODAY()-ROUNDDOWN(F197,0)&gt;=(WEEKDAY(TODAY())),TODAY()-ROUNDDOWN(F197,0)&lt;(WEEKDAY(TODAY())+7))</formula>
    </cfRule>
  </conditionalFormatting>
  <conditionalFormatting sqref="F197">
    <cfRule type="timePeriod" dxfId="1056" priority="1057" timePeriod="lastWeek">
      <formula>AND(TODAY()-ROUNDDOWN(F197,0)&gt;=(WEEKDAY(TODAY())),TODAY()-ROUNDDOWN(F197,0)&lt;(WEEKDAY(TODAY())+7))</formula>
    </cfRule>
  </conditionalFormatting>
  <conditionalFormatting sqref="F197">
    <cfRule type="timePeriod" dxfId="1055" priority="1056" timePeriod="lastWeek">
      <formula>AND(TODAY()-ROUNDDOWN(F197,0)&gt;=(WEEKDAY(TODAY())),TODAY()-ROUNDDOWN(F197,0)&lt;(WEEKDAY(TODAY())+7))</formula>
    </cfRule>
  </conditionalFormatting>
  <conditionalFormatting sqref="G197">
    <cfRule type="timePeriod" dxfId="1054" priority="1055" timePeriod="lastWeek">
      <formula>AND(TODAY()-ROUNDDOWN(G197,0)&gt;=(WEEKDAY(TODAY())),TODAY()-ROUNDDOWN(G197,0)&lt;(WEEKDAY(TODAY())+7))</formula>
    </cfRule>
  </conditionalFormatting>
  <conditionalFormatting sqref="G197">
    <cfRule type="timePeriod" dxfId="1053" priority="1054" timePeriod="lastWeek">
      <formula>AND(TODAY()-ROUNDDOWN(G197,0)&gt;=(WEEKDAY(TODAY())),TODAY()-ROUNDDOWN(G197,0)&lt;(WEEKDAY(TODAY())+7))</formula>
    </cfRule>
  </conditionalFormatting>
  <conditionalFormatting sqref="G197">
    <cfRule type="timePeriod" dxfId="1052" priority="1050" timePeriod="lastWeek">
      <formula>AND(TODAY()-ROUNDDOWN(G197,0)&gt;=(WEEKDAY(TODAY())),TODAY()-ROUNDDOWN(G197,0)&lt;(WEEKDAY(TODAY())+7))</formula>
    </cfRule>
  </conditionalFormatting>
  <conditionalFormatting sqref="G197">
    <cfRule type="timePeriod" dxfId="1051" priority="1053" timePeriod="lastWeek">
      <formula>AND(TODAY()-ROUNDDOWN(G197,0)&gt;=(WEEKDAY(TODAY())),TODAY()-ROUNDDOWN(G197,0)&lt;(WEEKDAY(TODAY())+7))</formula>
    </cfRule>
  </conditionalFormatting>
  <conditionalFormatting sqref="G197">
    <cfRule type="timePeriod" dxfId="1050" priority="1052" timePeriod="lastWeek">
      <formula>AND(TODAY()-ROUNDDOWN(G197,0)&gt;=(WEEKDAY(TODAY())),TODAY()-ROUNDDOWN(G197,0)&lt;(WEEKDAY(TODAY())+7))</formula>
    </cfRule>
  </conditionalFormatting>
  <conditionalFormatting sqref="G197">
    <cfRule type="timePeriod" dxfId="1049" priority="1051" timePeriod="lastWeek">
      <formula>AND(TODAY()-ROUNDDOWN(G197,0)&gt;=(WEEKDAY(TODAY())),TODAY()-ROUNDDOWN(G197,0)&lt;(WEEKDAY(TODAY())+7))</formula>
    </cfRule>
  </conditionalFormatting>
  <conditionalFormatting sqref="G197">
    <cfRule type="timePeriod" dxfId="1048" priority="1049" timePeriod="lastWeek">
      <formula>AND(TODAY()-ROUNDDOWN(G197,0)&gt;=(WEEKDAY(TODAY())),TODAY()-ROUNDDOWN(G197,0)&lt;(WEEKDAY(TODAY())+7))</formula>
    </cfRule>
  </conditionalFormatting>
  <conditionalFormatting sqref="G197">
    <cfRule type="timePeriod" dxfId="1047" priority="1048" timePeriod="lastWeek">
      <formula>AND(TODAY()-ROUNDDOWN(G197,0)&gt;=(WEEKDAY(TODAY())),TODAY()-ROUNDDOWN(G197,0)&lt;(WEEKDAY(TODAY())+7))</formula>
    </cfRule>
  </conditionalFormatting>
  <conditionalFormatting sqref="J197:K197">
    <cfRule type="timePeriod" dxfId="1046" priority="1047" timePeriod="lastWeek">
      <formula>AND(TODAY()-ROUNDDOWN(J197,0)&gt;=(WEEKDAY(TODAY())),TODAY()-ROUNDDOWN(J197,0)&lt;(WEEKDAY(TODAY())+7))</formula>
    </cfRule>
  </conditionalFormatting>
  <conditionalFormatting sqref="F197">
    <cfRule type="timePeriod" dxfId="1045" priority="1046" timePeriod="lastWeek">
      <formula>AND(TODAY()-ROUNDDOWN(F197,0)&gt;=(WEEKDAY(TODAY())),TODAY()-ROUNDDOWN(F197,0)&lt;(WEEKDAY(TODAY())+7))</formula>
    </cfRule>
  </conditionalFormatting>
  <conditionalFormatting sqref="F197">
    <cfRule type="timePeriod" dxfId="1044" priority="1045" timePeriod="lastWeek">
      <formula>AND(TODAY()-ROUNDDOWN(F197,0)&gt;=(WEEKDAY(TODAY())),TODAY()-ROUNDDOWN(F197,0)&lt;(WEEKDAY(TODAY())+7))</formula>
    </cfRule>
  </conditionalFormatting>
  <conditionalFormatting sqref="F197">
    <cfRule type="timePeriod" dxfId="1043" priority="1041" timePeriod="lastWeek">
      <formula>AND(TODAY()-ROUNDDOWN(F197,0)&gt;=(WEEKDAY(TODAY())),TODAY()-ROUNDDOWN(F197,0)&lt;(WEEKDAY(TODAY())+7))</formula>
    </cfRule>
  </conditionalFormatting>
  <conditionalFormatting sqref="F197">
    <cfRule type="timePeriod" dxfId="1042" priority="1044" timePeriod="lastWeek">
      <formula>AND(TODAY()-ROUNDDOWN(F197,0)&gt;=(WEEKDAY(TODAY())),TODAY()-ROUNDDOWN(F197,0)&lt;(WEEKDAY(TODAY())+7))</formula>
    </cfRule>
  </conditionalFormatting>
  <conditionalFormatting sqref="F197">
    <cfRule type="timePeriod" dxfId="1041" priority="1043" timePeriod="lastWeek">
      <formula>AND(TODAY()-ROUNDDOWN(F197,0)&gt;=(WEEKDAY(TODAY())),TODAY()-ROUNDDOWN(F197,0)&lt;(WEEKDAY(TODAY())+7))</formula>
    </cfRule>
  </conditionalFormatting>
  <conditionalFormatting sqref="F197">
    <cfRule type="timePeriod" dxfId="1040" priority="1042" timePeriod="lastWeek">
      <formula>AND(TODAY()-ROUNDDOWN(F197,0)&gt;=(WEEKDAY(TODAY())),TODAY()-ROUNDDOWN(F197,0)&lt;(WEEKDAY(TODAY())+7))</formula>
    </cfRule>
  </conditionalFormatting>
  <conditionalFormatting sqref="F197">
    <cfRule type="timePeriod" dxfId="1039" priority="1040" timePeriod="lastWeek">
      <formula>AND(TODAY()-ROUNDDOWN(F197,0)&gt;=(WEEKDAY(TODAY())),TODAY()-ROUNDDOWN(F197,0)&lt;(WEEKDAY(TODAY())+7))</formula>
    </cfRule>
  </conditionalFormatting>
  <conditionalFormatting sqref="F197">
    <cfRule type="timePeriod" dxfId="1038" priority="1039" timePeriod="lastWeek">
      <formula>AND(TODAY()-ROUNDDOWN(F197,0)&gt;=(WEEKDAY(TODAY())),TODAY()-ROUNDDOWN(F197,0)&lt;(WEEKDAY(TODAY())+7))</formula>
    </cfRule>
  </conditionalFormatting>
  <conditionalFormatting sqref="G197">
    <cfRule type="timePeriod" dxfId="1037" priority="1038" timePeriod="lastWeek">
      <formula>AND(TODAY()-ROUNDDOWN(G197,0)&gt;=(WEEKDAY(TODAY())),TODAY()-ROUNDDOWN(G197,0)&lt;(WEEKDAY(TODAY())+7))</formula>
    </cfRule>
  </conditionalFormatting>
  <conditionalFormatting sqref="G197">
    <cfRule type="timePeriod" dxfId="1036" priority="1037" timePeriod="lastWeek">
      <formula>AND(TODAY()-ROUNDDOWN(G197,0)&gt;=(WEEKDAY(TODAY())),TODAY()-ROUNDDOWN(G197,0)&lt;(WEEKDAY(TODAY())+7))</formula>
    </cfRule>
  </conditionalFormatting>
  <conditionalFormatting sqref="G197">
    <cfRule type="timePeriod" dxfId="1035" priority="1033" timePeriod="lastWeek">
      <formula>AND(TODAY()-ROUNDDOWN(G197,0)&gt;=(WEEKDAY(TODAY())),TODAY()-ROUNDDOWN(G197,0)&lt;(WEEKDAY(TODAY())+7))</formula>
    </cfRule>
  </conditionalFormatting>
  <conditionalFormatting sqref="G197">
    <cfRule type="timePeriod" dxfId="1034" priority="1036" timePeriod="lastWeek">
      <formula>AND(TODAY()-ROUNDDOWN(G197,0)&gt;=(WEEKDAY(TODAY())),TODAY()-ROUNDDOWN(G197,0)&lt;(WEEKDAY(TODAY())+7))</formula>
    </cfRule>
  </conditionalFormatting>
  <conditionalFormatting sqref="G197">
    <cfRule type="timePeriod" dxfId="1033" priority="1035" timePeriod="lastWeek">
      <formula>AND(TODAY()-ROUNDDOWN(G197,0)&gt;=(WEEKDAY(TODAY())),TODAY()-ROUNDDOWN(G197,0)&lt;(WEEKDAY(TODAY())+7))</formula>
    </cfRule>
  </conditionalFormatting>
  <conditionalFormatting sqref="G197">
    <cfRule type="timePeriod" dxfId="1032" priority="1034" timePeriod="lastWeek">
      <formula>AND(TODAY()-ROUNDDOWN(G197,0)&gt;=(WEEKDAY(TODAY())),TODAY()-ROUNDDOWN(G197,0)&lt;(WEEKDAY(TODAY())+7))</formula>
    </cfRule>
  </conditionalFormatting>
  <conditionalFormatting sqref="G197">
    <cfRule type="timePeriod" dxfId="1031" priority="1032" timePeriod="lastWeek">
      <formula>AND(TODAY()-ROUNDDOWN(G197,0)&gt;=(WEEKDAY(TODAY())),TODAY()-ROUNDDOWN(G197,0)&lt;(WEEKDAY(TODAY())+7))</formula>
    </cfRule>
  </conditionalFormatting>
  <conditionalFormatting sqref="G197">
    <cfRule type="timePeriod" dxfId="1030" priority="1031" timePeriod="lastWeek">
      <formula>AND(TODAY()-ROUNDDOWN(G197,0)&gt;=(WEEKDAY(TODAY())),TODAY()-ROUNDDOWN(G197,0)&lt;(WEEKDAY(TODAY())+7))</formula>
    </cfRule>
  </conditionalFormatting>
  <conditionalFormatting sqref="K197">
    <cfRule type="timePeriod" dxfId="1029" priority="1030" timePeriod="lastWeek">
      <formula>AND(TODAY()-ROUNDDOWN(K197,0)&gt;=(WEEKDAY(TODAY())),TODAY()-ROUNDDOWN(K197,0)&lt;(WEEKDAY(TODAY())+7))</formula>
    </cfRule>
  </conditionalFormatting>
  <conditionalFormatting sqref="F197">
    <cfRule type="timePeriod" dxfId="1028" priority="1029" timePeriod="lastWeek">
      <formula>AND(TODAY()-ROUNDDOWN(F197,0)&gt;=(WEEKDAY(TODAY())),TODAY()-ROUNDDOWN(F197,0)&lt;(WEEKDAY(TODAY())+7))</formula>
    </cfRule>
  </conditionalFormatting>
  <conditionalFormatting sqref="J199:K199">
    <cfRule type="timePeriod" dxfId="1027" priority="1028" timePeriod="lastWeek">
      <formula>AND(TODAY()-ROUNDDOWN(J199,0)&gt;=(WEEKDAY(TODAY())),TODAY()-ROUNDDOWN(J199,0)&lt;(WEEKDAY(TODAY())+7))</formula>
    </cfRule>
  </conditionalFormatting>
  <conditionalFormatting sqref="G197">
    <cfRule type="timePeriod" dxfId="1026" priority="1027" timePeriod="lastWeek">
      <formula>AND(TODAY()-ROUNDDOWN(G197,0)&gt;=(WEEKDAY(TODAY())),TODAY()-ROUNDDOWN(G197,0)&lt;(WEEKDAY(TODAY())+7))</formula>
    </cfRule>
  </conditionalFormatting>
  <conditionalFormatting sqref="G197">
    <cfRule type="timePeriod" dxfId="1025" priority="1026" timePeriod="lastWeek">
      <formula>AND(TODAY()-ROUNDDOWN(G197,0)&gt;=(WEEKDAY(TODAY())),TODAY()-ROUNDDOWN(G197,0)&lt;(WEEKDAY(TODAY())+7))</formula>
    </cfRule>
  </conditionalFormatting>
  <conditionalFormatting sqref="F197">
    <cfRule type="timePeriod" dxfId="1024" priority="1025" timePeriod="lastWeek">
      <formula>AND(TODAY()-ROUNDDOWN(F197,0)&gt;=(WEEKDAY(TODAY())),TODAY()-ROUNDDOWN(F197,0)&lt;(WEEKDAY(TODAY())+7))</formula>
    </cfRule>
  </conditionalFormatting>
  <conditionalFormatting sqref="J197:K197">
    <cfRule type="timePeriod" dxfId="1023" priority="1024" timePeriod="lastWeek">
      <formula>AND(TODAY()-ROUNDDOWN(J197,0)&gt;=(WEEKDAY(TODAY())),TODAY()-ROUNDDOWN(J197,0)&lt;(WEEKDAY(TODAY())+7))</formula>
    </cfRule>
  </conditionalFormatting>
  <conditionalFormatting sqref="G197">
    <cfRule type="timePeriod" dxfId="1022" priority="1023" timePeriod="lastWeek">
      <formula>AND(TODAY()-ROUNDDOWN(G197,0)&gt;=(WEEKDAY(TODAY())),TODAY()-ROUNDDOWN(G197,0)&lt;(WEEKDAY(TODAY())+7))</formula>
    </cfRule>
  </conditionalFormatting>
  <conditionalFormatting sqref="F197">
    <cfRule type="timePeriod" dxfId="1021" priority="1022" timePeriod="lastWeek">
      <formula>AND(TODAY()-ROUNDDOWN(F197,0)&gt;=(WEEKDAY(TODAY())),TODAY()-ROUNDDOWN(F197,0)&lt;(WEEKDAY(TODAY())+7))</formula>
    </cfRule>
  </conditionalFormatting>
  <conditionalFormatting sqref="J197:K197">
    <cfRule type="timePeriod" dxfId="1020" priority="1021" timePeriod="lastWeek">
      <formula>AND(TODAY()-ROUNDDOWN(J197,0)&gt;=(WEEKDAY(TODAY())),TODAY()-ROUNDDOWN(J197,0)&lt;(WEEKDAY(TODAY())+7))</formula>
    </cfRule>
  </conditionalFormatting>
  <conditionalFormatting sqref="G197">
    <cfRule type="timePeriod" dxfId="1019" priority="1020" timePeriod="lastWeek">
      <formula>AND(TODAY()-ROUNDDOWN(G197,0)&gt;=(WEEKDAY(TODAY())),TODAY()-ROUNDDOWN(G197,0)&lt;(WEEKDAY(TODAY())+7))</formula>
    </cfRule>
  </conditionalFormatting>
  <conditionalFormatting sqref="F197">
    <cfRule type="timePeriod" dxfId="1018" priority="1019" timePeriod="lastWeek">
      <formula>AND(TODAY()-ROUNDDOWN(F197,0)&gt;=(WEEKDAY(TODAY())),TODAY()-ROUNDDOWN(F197,0)&lt;(WEEKDAY(TODAY())+7))</formula>
    </cfRule>
  </conditionalFormatting>
  <conditionalFormatting sqref="J197:K197">
    <cfRule type="timePeriod" dxfId="1017" priority="1018" timePeriod="lastWeek">
      <formula>AND(TODAY()-ROUNDDOWN(J197,0)&gt;=(WEEKDAY(TODAY())),TODAY()-ROUNDDOWN(J197,0)&lt;(WEEKDAY(TODAY())+7))</formula>
    </cfRule>
  </conditionalFormatting>
  <conditionalFormatting sqref="G197">
    <cfRule type="timePeriod" dxfId="1016" priority="1017" timePeriod="lastWeek">
      <formula>AND(TODAY()-ROUNDDOWN(G197,0)&gt;=(WEEKDAY(TODAY())),TODAY()-ROUNDDOWN(G197,0)&lt;(WEEKDAY(TODAY())+7))</formula>
    </cfRule>
  </conditionalFormatting>
  <conditionalFormatting sqref="F197">
    <cfRule type="timePeriod" dxfId="1015" priority="1016" timePeriod="lastWeek">
      <formula>AND(TODAY()-ROUNDDOWN(F197,0)&gt;=(WEEKDAY(TODAY())),TODAY()-ROUNDDOWN(F197,0)&lt;(WEEKDAY(TODAY())+7))</formula>
    </cfRule>
  </conditionalFormatting>
  <conditionalFormatting sqref="J197:K197">
    <cfRule type="timePeriod" dxfId="1014" priority="1015" timePeriod="lastWeek">
      <formula>AND(TODAY()-ROUNDDOWN(J197,0)&gt;=(WEEKDAY(TODAY())),TODAY()-ROUNDDOWN(J197,0)&lt;(WEEKDAY(TODAY())+7))</formula>
    </cfRule>
  </conditionalFormatting>
  <conditionalFormatting sqref="G197">
    <cfRule type="timePeriod" dxfId="1013" priority="1014" timePeriod="lastWeek">
      <formula>AND(TODAY()-ROUNDDOWN(G197,0)&gt;=(WEEKDAY(TODAY())),TODAY()-ROUNDDOWN(G197,0)&lt;(WEEKDAY(TODAY())+7))</formula>
    </cfRule>
  </conditionalFormatting>
  <conditionalFormatting sqref="F197">
    <cfRule type="timePeriod" dxfId="1012" priority="1013" timePeriod="lastWeek">
      <formula>AND(TODAY()-ROUNDDOWN(F197,0)&gt;=(WEEKDAY(TODAY())),TODAY()-ROUNDDOWN(F197,0)&lt;(WEEKDAY(TODAY())+7))</formula>
    </cfRule>
  </conditionalFormatting>
  <conditionalFormatting sqref="J197:K197">
    <cfRule type="timePeriod" dxfId="1011" priority="1012" timePeriod="lastWeek">
      <formula>AND(TODAY()-ROUNDDOWN(J197,0)&gt;=(WEEKDAY(TODAY())),TODAY()-ROUNDDOWN(J197,0)&lt;(WEEKDAY(TODAY())+7))</formula>
    </cfRule>
  </conditionalFormatting>
  <conditionalFormatting sqref="G197">
    <cfRule type="timePeriod" dxfId="1010" priority="1011" timePeriod="lastWeek">
      <formula>AND(TODAY()-ROUNDDOWN(G197,0)&gt;=(WEEKDAY(TODAY())),TODAY()-ROUNDDOWN(G197,0)&lt;(WEEKDAY(TODAY())+7))</formula>
    </cfRule>
  </conditionalFormatting>
  <conditionalFormatting sqref="F197">
    <cfRule type="timePeriod" dxfId="1009" priority="1010" timePeriod="lastWeek">
      <formula>AND(TODAY()-ROUNDDOWN(F197,0)&gt;=(WEEKDAY(TODAY())),TODAY()-ROUNDDOWN(F197,0)&lt;(WEEKDAY(TODAY())+7))</formula>
    </cfRule>
  </conditionalFormatting>
  <conditionalFormatting sqref="J197:K197">
    <cfRule type="timePeriod" dxfId="1008" priority="1009" timePeriod="lastWeek">
      <formula>AND(TODAY()-ROUNDDOWN(J197,0)&gt;=(WEEKDAY(TODAY())),TODAY()-ROUNDDOWN(J197,0)&lt;(WEEKDAY(TODAY())+7))</formula>
    </cfRule>
  </conditionalFormatting>
  <conditionalFormatting sqref="G197">
    <cfRule type="timePeriod" dxfId="1007" priority="1008" timePeriod="lastWeek">
      <formula>AND(TODAY()-ROUNDDOWN(G197,0)&gt;=(WEEKDAY(TODAY())),TODAY()-ROUNDDOWN(G197,0)&lt;(WEEKDAY(TODAY())+7))</formula>
    </cfRule>
  </conditionalFormatting>
  <conditionalFormatting sqref="F199">
    <cfRule type="timePeriod" dxfId="1006" priority="1007" timePeriod="lastWeek">
      <formula>AND(TODAY()-ROUNDDOWN(F199,0)&gt;=(WEEKDAY(TODAY())),TODAY()-ROUNDDOWN(F199,0)&lt;(WEEKDAY(TODAY())+7))</formula>
    </cfRule>
  </conditionalFormatting>
  <conditionalFormatting sqref="F199">
    <cfRule type="timePeriod" dxfId="1005" priority="1006" timePeriod="lastWeek">
      <formula>AND(TODAY()-ROUNDDOWN(F199,0)&gt;=(WEEKDAY(TODAY())),TODAY()-ROUNDDOWN(F199,0)&lt;(WEEKDAY(TODAY())+7))</formula>
    </cfRule>
  </conditionalFormatting>
  <conditionalFormatting sqref="F199">
    <cfRule type="timePeriod" dxfId="1004" priority="1002" timePeriod="lastWeek">
      <formula>AND(TODAY()-ROUNDDOWN(F199,0)&gt;=(WEEKDAY(TODAY())),TODAY()-ROUNDDOWN(F199,0)&lt;(WEEKDAY(TODAY())+7))</formula>
    </cfRule>
  </conditionalFormatting>
  <conditionalFormatting sqref="F199">
    <cfRule type="timePeriod" dxfId="1003" priority="1005" timePeriod="lastWeek">
      <formula>AND(TODAY()-ROUNDDOWN(F199,0)&gt;=(WEEKDAY(TODAY())),TODAY()-ROUNDDOWN(F199,0)&lt;(WEEKDAY(TODAY())+7))</formula>
    </cfRule>
  </conditionalFormatting>
  <conditionalFormatting sqref="F199">
    <cfRule type="timePeriod" dxfId="1002" priority="1004" timePeriod="lastWeek">
      <formula>AND(TODAY()-ROUNDDOWN(F199,0)&gt;=(WEEKDAY(TODAY())),TODAY()-ROUNDDOWN(F199,0)&lt;(WEEKDAY(TODAY())+7))</formula>
    </cfRule>
  </conditionalFormatting>
  <conditionalFormatting sqref="F199">
    <cfRule type="timePeriod" dxfId="1001" priority="1003" timePeriod="lastWeek">
      <formula>AND(TODAY()-ROUNDDOWN(F199,0)&gt;=(WEEKDAY(TODAY())),TODAY()-ROUNDDOWN(F199,0)&lt;(WEEKDAY(TODAY())+7))</formula>
    </cfRule>
  </conditionalFormatting>
  <conditionalFormatting sqref="F199">
    <cfRule type="timePeriod" dxfId="1000" priority="1001" timePeriod="lastWeek">
      <formula>AND(TODAY()-ROUNDDOWN(F199,0)&gt;=(WEEKDAY(TODAY())),TODAY()-ROUNDDOWN(F199,0)&lt;(WEEKDAY(TODAY())+7))</formula>
    </cfRule>
  </conditionalFormatting>
  <conditionalFormatting sqref="F199">
    <cfRule type="timePeriod" dxfId="999" priority="1000" timePeriod="lastWeek">
      <formula>AND(TODAY()-ROUNDDOWN(F199,0)&gt;=(WEEKDAY(TODAY())),TODAY()-ROUNDDOWN(F199,0)&lt;(WEEKDAY(TODAY())+7))</formula>
    </cfRule>
  </conditionalFormatting>
  <conditionalFormatting sqref="F197">
    <cfRule type="timePeriod" dxfId="998" priority="999" timePeriod="lastWeek">
      <formula>AND(TODAY()-ROUNDDOWN(F197,0)&gt;=(WEEKDAY(TODAY())),TODAY()-ROUNDDOWN(F197,0)&lt;(WEEKDAY(TODAY())+7))</formula>
    </cfRule>
  </conditionalFormatting>
  <conditionalFormatting sqref="J197:K197">
    <cfRule type="timePeriod" dxfId="997" priority="998" timePeriod="lastWeek">
      <formula>AND(TODAY()-ROUNDDOWN(J197,0)&gt;=(WEEKDAY(TODAY())),TODAY()-ROUNDDOWN(J197,0)&lt;(WEEKDAY(TODAY())+7))</formula>
    </cfRule>
  </conditionalFormatting>
  <conditionalFormatting sqref="G197">
    <cfRule type="timePeriod" dxfId="996" priority="997" timePeriod="lastWeek">
      <formula>AND(TODAY()-ROUNDDOWN(G197,0)&gt;=(WEEKDAY(TODAY())),TODAY()-ROUNDDOWN(G197,0)&lt;(WEEKDAY(TODAY())+7))</formula>
    </cfRule>
  </conditionalFormatting>
  <conditionalFormatting sqref="F197">
    <cfRule type="timePeriod" dxfId="995" priority="996" timePeriod="lastWeek">
      <formula>AND(TODAY()-ROUNDDOWN(F197,0)&gt;=(WEEKDAY(TODAY())),TODAY()-ROUNDDOWN(F197,0)&lt;(WEEKDAY(TODAY())+7))</formula>
    </cfRule>
  </conditionalFormatting>
  <conditionalFormatting sqref="J197:K197">
    <cfRule type="timePeriod" dxfId="994" priority="995" timePeriod="lastWeek">
      <formula>AND(TODAY()-ROUNDDOWN(J197,0)&gt;=(WEEKDAY(TODAY())),TODAY()-ROUNDDOWN(J197,0)&lt;(WEEKDAY(TODAY())+7))</formula>
    </cfRule>
  </conditionalFormatting>
  <conditionalFormatting sqref="G197">
    <cfRule type="timePeriod" dxfId="993" priority="994" timePeriod="lastWeek">
      <formula>AND(TODAY()-ROUNDDOWN(G197,0)&gt;=(WEEKDAY(TODAY())),TODAY()-ROUNDDOWN(G197,0)&lt;(WEEKDAY(TODAY())+7))</formula>
    </cfRule>
  </conditionalFormatting>
  <conditionalFormatting sqref="F197">
    <cfRule type="timePeriod" dxfId="992" priority="993" timePeriod="lastWeek">
      <formula>AND(TODAY()-ROUNDDOWN(F197,0)&gt;=(WEEKDAY(TODAY())),TODAY()-ROUNDDOWN(F197,0)&lt;(WEEKDAY(TODAY())+7))</formula>
    </cfRule>
  </conditionalFormatting>
  <conditionalFormatting sqref="J197:K197">
    <cfRule type="timePeriod" dxfId="991" priority="992" timePeriod="lastWeek">
      <formula>AND(TODAY()-ROUNDDOWN(J197,0)&gt;=(WEEKDAY(TODAY())),TODAY()-ROUNDDOWN(J197,0)&lt;(WEEKDAY(TODAY())+7))</formula>
    </cfRule>
  </conditionalFormatting>
  <conditionalFormatting sqref="G197">
    <cfRule type="timePeriod" dxfId="990" priority="991" timePeriod="lastWeek">
      <formula>AND(TODAY()-ROUNDDOWN(G197,0)&gt;=(WEEKDAY(TODAY())),TODAY()-ROUNDDOWN(G197,0)&lt;(WEEKDAY(TODAY())+7))</formula>
    </cfRule>
  </conditionalFormatting>
  <conditionalFormatting sqref="F197">
    <cfRule type="timePeriod" dxfId="989" priority="990" timePeriod="lastWeek">
      <formula>AND(TODAY()-ROUNDDOWN(F197,0)&gt;=(WEEKDAY(TODAY())),TODAY()-ROUNDDOWN(F197,0)&lt;(WEEKDAY(TODAY())+7))</formula>
    </cfRule>
  </conditionalFormatting>
  <conditionalFormatting sqref="J197:K197">
    <cfRule type="timePeriod" dxfId="988" priority="989" timePeriod="lastWeek">
      <formula>AND(TODAY()-ROUNDDOWN(J197,0)&gt;=(WEEKDAY(TODAY())),TODAY()-ROUNDDOWN(J197,0)&lt;(WEEKDAY(TODAY())+7))</formula>
    </cfRule>
  </conditionalFormatting>
  <conditionalFormatting sqref="G197">
    <cfRule type="timePeriod" dxfId="987" priority="988" timePeriod="lastWeek">
      <formula>AND(TODAY()-ROUNDDOWN(G197,0)&gt;=(WEEKDAY(TODAY())),TODAY()-ROUNDDOWN(G197,0)&lt;(WEEKDAY(TODAY())+7))</formula>
    </cfRule>
  </conditionalFormatting>
  <conditionalFormatting sqref="F197">
    <cfRule type="timePeriod" dxfId="986" priority="987" timePeriod="lastWeek">
      <formula>AND(TODAY()-ROUNDDOWN(F197,0)&gt;=(WEEKDAY(TODAY())),TODAY()-ROUNDDOWN(F197,0)&lt;(WEEKDAY(TODAY())+7))</formula>
    </cfRule>
  </conditionalFormatting>
  <conditionalFormatting sqref="J197:K197">
    <cfRule type="timePeriod" dxfId="985" priority="986" timePeriod="lastWeek">
      <formula>AND(TODAY()-ROUNDDOWN(J197,0)&gt;=(WEEKDAY(TODAY())),TODAY()-ROUNDDOWN(J197,0)&lt;(WEEKDAY(TODAY())+7))</formula>
    </cfRule>
  </conditionalFormatting>
  <conditionalFormatting sqref="G197">
    <cfRule type="timePeriod" dxfId="984" priority="985" timePeriod="lastWeek">
      <formula>AND(TODAY()-ROUNDDOWN(G197,0)&gt;=(WEEKDAY(TODAY())),TODAY()-ROUNDDOWN(G197,0)&lt;(WEEKDAY(TODAY())+7))</formula>
    </cfRule>
  </conditionalFormatting>
  <conditionalFormatting sqref="F197">
    <cfRule type="timePeriod" dxfId="983" priority="984" timePeriod="lastWeek">
      <formula>AND(TODAY()-ROUNDDOWN(F197,0)&gt;=(WEEKDAY(TODAY())),TODAY()-ROUNDDOWN(F197,0)&lt;(WEEKDAY(TODAY())+7))</formula>
    </cfRule>
  </conditionalFormatting>
  <conditionalFormatting sqref="J197:K197">
    <cfRule type="timePeriod" dxfId="982" priority="983" timePeriod="lastWeek">
      <formula>AND(TODAY()-ROUNDDOWN(J197,0)&gt;=(WEEKDAY(TODAY())),TODAY()-ROUNDDOWN(J197,0)&lt;(WEEKDAY(TODAY())+7))</formula>
    </cfRule>
  </conditionalFormatting>
  <conditionalFormatting sqref="G197">
    <cfRule type="timePeriod" dxfId="981" priority="982" timePeriod="lastWeek">
      <formula>AND(TODAY()-ROUNDDOWN(G197,0)&gt;=(WEEKDAY(TODAY())),TODAY()-ROUNDDOWN(G197,0)&lt;(WEEKDAY(TODAY())+7))</formula>
    </cfRule>
  </conditionalFormatting>
  <conditionalFormatting sqref="F197">
    <cfRule type="timePeriod" dxfId="980" priority="981" timePeriod="lastWeek">
      <formula>AND(TODAY()-ROUNDDOWN(F197,0)&gt;=(WEEKDAY(TODAY())),TODAY()-ROUNDDOWN(F197,0)&lt;(WEEKDAY(TODAY())+7))</formula>
    </cfRule>
  </conditionalFormatting>
  <conditionalFormatting sqref="J197:K197">
    <cfRule type="timePeriod" dxfId="979" priority="980" timePeriod="lastWeek">
      <formula>AND(TODAY()-ROUNDDOWN(J197,0)&gt;=(WEEKDAY(TODAY())),TODAY()-ROUNDDOWN(J197,0)&lt;(WEEKDAY(TODAY())+7))</formula>
    </cfRule>
  </conditionalFormatting>
  <conditionalFormatting sqref="G197">
    <cfRule type="timePeriod" dxfId="978" priority="979" timePeriod="lastWeek">
      <formula>AND(TODAY()-ROUNDDOWN(G197,0)&gt;=(WEEKDAY(TODAY())),TODAY()-ROUNDDOWN(G197,0)&lt;(WEEKDAY(TODAY())+7))</formula>
    </cfRule>
  </conditionalFormatting>
  <conditionalFormatting sqref="F197">
    <cfRule type="timePeriod" dxfId="977" priority="978" timePeriod="lastWeek">
      <formula>AND(TODAY()-ROUNDDOWN(F197,0)&gt;=(WEEKDAY(TODAY())),TODAY()-ROUNDDOWN(F197,0)&lt;(WEEKDAY(TODAY())+7))</formula>
    </cfRule>
  </conditionalFormatting>
  <conditionalFormatting sqref="J197:K197">
    <cfRule type="timePeriod" dxfId="976" priority="977" timePeriod="lastWeek">
      <formula>AND(TODAY()-ROUNDDOWN(J197,0)&gt;=(WEEKDAY(TODAY())),TODAY()-ROUNDDOWN(J197,0)&lt;(WEEKDAY(TODAY())+7))</formula>
    </cfRule>
  </conditionalFormatting>
  <conditionalFormatting sqref="G197">
    <cfRule type="timePeriod" dxfId="975" priority="976" timePeriod="lastWeek">
      <formula>AND(TODAY()-ROUNDDOWN(G197,0)&gt;=(WEEKDAY(TODAY())),TODAY()-ROUNDDOWN(G197,0)&lt;(WEEKDAY(TODAY())+7))</formula>
    </cfRule>
  </conditionalFormatting>
  <conditionalFormatting sqref="J197:K197">
    <cfRule type="timePeriod" dxfId="974" priority="975" timePeriod="lastWeek">
      <formula>AND(TODAY()-ROUNDDOWN(J197,0)&gt;=(WEEKDAY(TODAY())),TODAY()-ROUNDDOWN(J197,0)&lt;(WEEKDAY(TODAY())+7))</formula>
    </cfRule>
  </conditionalFormatting>
  <conditionalFormatting sqref="F197">
    <cfRule type="timePeriod" dxfId="973" priority="974" timePeriod="lastWeek">
      <formula>AND(TODAY()-ROUNDDOWN(F197,0)&gt;=(WEEKDAY(TODAY())),TODAY()-ROUNDDOWN(F197,0)&lt;(WEEKDAY(TODAY())+7))</formula>
    </cfRule>
  </conditionalFormatting>
  <conditionalFormatting sqref="F197">
    <cfRule type="timePeriod" dxfId="972" priority="973" timePeriod="lastWeek">
      <formula>AND(TODAY()-ROUNDDOWN(F197,0)&gt;=(WEEKDAY(TODAY())),TODAY()-ROUNDDOWN(F197,0)&lt;(WEEKDAY(TODAY())+7))</formula>
    </cfRule>
  </conditionalFormatting>
  <conditionalFormatting sqref="F197">
    <cfRule type="timePeriod" dxfId="971" priority="969" timePeriod="lastWeek">
      <formula>AND(TODAY()-ROUNDDOWN(F197,0)&gt;=(WEEKDAY(TODAY())),TODAY()-ROUNDDOWN(F197,0)&lt;(WEEKDAY(TODAY())+7))</formula>
    </cfRule>
  </conditionalFormatting>
  <conditionalFormatting sqref="F197">
    <cfRule type="timePeriod" dxfId="970" priority="972" timePeriod="lastWeek">
      <formula>AND(TODAY()-ROUNDDOWN(F197,0)&gt;=(WEEKDAY(TODAY())),TODAY()-ROUNDDOWN(F197,0)&lt;(WEEKDAY(TODAY())+7))</formula>
    </cfRule>
  </conditionalFormatting>
  <conditionalFormatting sqref="F197">
    <cfRule type="timePeriod" dxfId="969" priority="971" timePeriod="lastWeek">
      <formula>AND(TODAY()-ROUNDDOWN(F197,0)&gt;=(WEEKDAY(TODAY())),TODAY()-ROUNDDOWN(F197,0)&lt;(WEEKDAY(TODAY())+7))</formula>
    </cfRule>
  </conditionalFormatting>
  <conditionalFormatting sqref="F197">
    <cfRule type="timePeriod" dxfId="968" priority="970" timePeriod="lastWeek">
      <formula>AND(TODAY()-ROUNDDOWN(F197,0)&gt;=(WEEKDAY(TODAY())),TODAY()-ROUNDDOWN(F197,0)&lt;(WEEKDAY(TODAY())+7))</formula>
    </cfRule>
  </conditionalFormatting>
  <conditionalFormatting sqref="G197">
    <cfRule type="timePeriod" dxfId="967" priority="965" timePeriod="lastWeek">
      <formula>AND(TODAY()-ROUNDDOWN(G197,0)&gt;=(WEEKDAY(TODAY())),TODAY()-ROUNDDOWN(G197,0)&lt;(WEEKDAY(TODAY())+7))</formula>
    </cfRule>
  </conditionalFormatting>
  <conditionalFormatting sqref="G197">
    <cfRule type="timePeriod" dxfId="966" priority="963" timePeriod="lastWeek">
      <formula>AND(TODAY()-ROUNDDOWN(G197,0)&gt;=(WEEKDAY(TODAY())),TODAY()-ROUNDDOWN(G197,0)&lt;(WEEKDAY(TODAY())+7))</formula>
    </cfRule>
  </conditionalFormatting>
  <conditionalFormatting sqref="F197">
    <cfRule type="timePeriod" dxfId="965" priority="968" timePeriod="lastWeek">
      <formula>AND(TODAY()-ROUNDDOWN(F197,0)&gt;=(WEEKDAY(TODAY())),TODAY()-ROUNDDOWN(F197,0)&lt;(WEEKDAY(TODAY())+7))</formula>
    </cfRule>
  </conditionalFormatting>
  <conditionalFormatting sqref="G197">
    <cfRule type="timePeriod" dxfId="964" priority="961" timePeriod="lastWeek">
      <formula>AND(TODAY()-ROUNDDOWN(G197,0)&gt;=(WEEKDAY(TODAY())),TODAY()-ROUNDDOWN(G197,0)&lt;(WEEKDAY(TODAY())+7))</formula>
    </cfRule>
  </conditionalFormatting>
  <conditionalFormatting sqref="F197">
    <cfRule type="timePeriod" dxfId="963" priority="967" timePeriod="lastWeek">
      <formula>AND(TODAY()-ROUNDDOWN(F197,0)&gt;=(WEEKDAY(TODAY())),TODAY()-ROUNDDOWN(F197,0)&lt;(WEEKDAY(TODAY())+7))</formula>
    </cfRule>
  </conditionalFormatting>
  <conditionalFormatting sqref="G197">
    <cfRule type="timePeriod" dxfId="962" priority="959" timePeriod="lastWeek">
      <formula>AND(TODAY()-ROUNDDOWN(G197,0)&gt;=(WEEKDAY(TODAY())),TODAY()-ROUNDDOWN(G197,0)&lt;(WEEKDAY(TODAY())+7))</formula>
    </cfRule>
  </conditionalFormatting>
  <conditionalFormatting sqref="G197">
    <cfRule type="timePeriod" dxfId="961" priority="966" timePeriod="lastWeek">
      <formula>AND(TODAY()-ROUNDDOWN(G197,0)&gt;=(WEEKDAY(TODAY())),TODAY()-ROUNDDOWN(G197,0)&lt;(WEEKDAY(TODAY())+7))</formula>
    </cfRule>
  </conditionalFormatting>
  <conditionalFormatting sqref="G197">
    <cfRule type="timePeriod" dxfId="960" priority="964" timePeriod="lastWeek">
      <formula>AND(TODAY()-ROUNDDOWN(G197,0)&gt;=(WEEKDAY(TODAY())),TODAY()-ROUNDDOWN(G197,0)&lt;(WEEKDAY(TODAY())+7))</formula>
    </cfRule>
  </conditionalFormatting>
  <conditionalFormatting sqref="G197">
    <cfRule type="timePeriod" dxfId="959" priority="962" timePeriod="lastWeek">
      <formula>AND(TODAY()-ROUNDDOWN(G197,0)&gt;=(WEEKDAY(TODAY())),TODAY()-ROUNDDOWN(G197,0)&lt;(WEEKDAY(TODAY())+7))</formula>
    </cfRule>
  </conditionalFormatting>
  <conditionalFormatting sqref="G197">
    <cfRule type="timePeriod" dxfId="958" priority="960" timePeriod="lastWeek">
      <formula>AND(TODAY()-ROUNDDOWN(G197,0)&gt;=(WEEKDAY(TODAY())),TODAY()-ROUNDDOWN(G197,0)&lt;(WEEKDAY(TODAY())+7))</formula>
    </cfRule>
  </conditionalFormatting>
  <conditionalFormatting sqref="F197">
    <cfRule type="timePeriod" dxfId="957" priority="958" timePeriod="lastWeek">
      <formula>AND(TODAY()-ROUNDDOWN(F197,0)&gt;=(WEEKDAY(TODAY())),TODAY()-ROUNDDOWN(F197,0)&lt;(WEEKDAY(TODAY())+7))</formula>
    </cfRule>
  </conditionalFormatting>
  <conditionalFormatting sqref="J197:K197">
    <cfRule type="timePeriod" dxfId="956" priority="957" timePeriod="lastWeek">
      <formula>AND(TODAY()-ROUNDDOWN(J197,0)&gt;=(WEEKDAY(TODAY())),TODAY()-ROUNDDOWN(J197,0)&lt;(WEEKDAY(TODAY())+7))</formula>
    </cfRule>
  </conditionalFormatting>
  <conditionalFormatting sqref="G197">
    <cfRule type="timePeriod" dxfId="955" priority="956" timePeriod="lastWeek">
      <formula>AND(TODAY()-ROUNDDOWN(G197,0)&gt;=(WEEKDAY(TODAY())),TODAY()-ROUNDDOWN(G197,0)&lt;(WEEKDAY(TODAY())+7))</formula>
    </cfRule>
  </conditionalFormatting>
  <conditionalFormatting sqref="F197">
    <cfRule type="timePeriod" dxfId="954" priority="955" timePeriod="lastWeek">
      <formula>AND(TODAY()-ROUNDDOWN(F197,0)&gt;=(WEEKDAY(TODAY())),TODAY()-ROUNDDOWN(F197,0)&lt;(WEEKDAY(TODAY())+7))</formula>
    </cfRule>
  </conditionalFormatting>
  <conditionalFormatting sqref="J197:K197">
    <cfRule type="timePeriod" dxfId="953" priority="954" timePeriod="lastWeek">
      <formula>AND(TODAY()-ROUNDDOWN(J197,0)&gt;=(WEEKDAY(TODAY())),TODAY()-ROUNDDOWN(J197,0)&lt;(WEEKDAY(TODAY())+7))</formula>
    </cfRule>
  </conditionalFormatting>
  <conditionalFormatting sqref="G197">
    <cfRule type="timePeriod" dxfId="952" priority="953" timePeriod="lastWeek">
      <formula>AND(TODAY()-ROUNDDOWN(G197,0)&gt;=(WEEKDAY(TODAY())),TODAY()-ROUNDDOWN(G197,0)&lt;(WEEKDAY(TODAY())+7))</formula>
    </cfRule>
  </conditionalFormatting>
  <conditionalFormatting sqref="F197">
    <cfRule type="timePeriod" dxfId="951" priority="952" timePeriod="lastWeek">
      <formula>AND(TODAY()-ROUNDDOWN(F197,0)&gt;=(WEEKDAY(TODAY())),TODAY()-ROUNDDOWN(F197,0)&lt;(WEEKDAY(TODAY())+7))</formula>
    </cfRule>
  </conditionalFormatting>
  <conditionalFormatting sqref="J197:K197">
    <cfRule type="timePeriod" dxfId="950" priority="951" timePeriod="lastWeek">
      <formula>AND(TODAY()-ROUNDDOWN(J197,0)&gt;=(WEEKDAY(TODAY())),TODAY()-ROUNDDOWN(J197,0)&lt;(WEEKDAY(TODAY())+7))</formula>
    </cfRule>
  </conditionalFormatting>
  <conditionalFormatting sqref="G197">
    <cfRule type="timePeriod" dxfId="949" priority="950" timePeriod="lastWeek">
      <formula>AND(TODAY()-ROUNDDOWN(G197,0)&gt;=(WEEKDAY(TODAY())),TODAY()-ROUNDDOWN(G197,0)&lt;(WEEKDAY(TODAY())+7))</formula>
    </cfRule>
  </conditionalFormatting>
  <conditionalFormatting sqref="F197">
    <cfRule type="timePeriod" dxfId="948" priority="949" timePeriod="lastWeek">
      <formula>AND(TODAY()-ROUNDDOWN(F197,0)&gt;=(WEEKDAY(TODAY())),TODAY()-ROUNDDOWN(F197,0)&lt;(WEEKDAY(TODAY())+7))</formula>
    </cfRule>
  </conditionalFormatting>
  <conditionalFormatting sqref="J197:K197">
    <cfRule type="timePeriod" dxfId="947" priority="948" timePeriod="lastWeek">
      <formula>AND(TODAY()-ROUNDDOWN(J197,0)&gt;=(WEEKDAY(TODAY())),TODAY()-ROUNDDOWN(J197,0)&lt;(WEEKDAY(TODAY())+7))</formula>
    </cfRule>
  </conditionalFormatting>
  <conditionalFormatting sqref="G197">
    <cfRule type="timePeriod" dxfId="946" priority="947" timePeriod="lastWeek">
      <formula>AND(TODAY()-ROUNDDOWN(G197,0)&gt;=(WEEKDAY(TODAY())),TODAY()-ROUNDDOWN(G197,0)&lt;(WEEKDAY(TODAY())+7))</formula>
    </cfRule>
  </conditionalFormatting>
  <conditionalFormatting sqref="J197:K197">
    <cfRule type="timePeriod" dxfId="945" priority="946" timePeriod="lastWeek">
      <formula>AND(TODAY()-ROUNDDOWN(J197,0)&gt;=(WEEKDAY(TODAY())),TODAY()-ROUNDDOWN(J197,0)&lt;(WEEKDAY(TODAY())+7))</formula>
    </cfRule>
  </conditionalFormatting>
  <conditionalFormatting sqref="F197">
    <cfRule type="timePeriod" dxfId="944" priority="945" timePeriod="lastWeek">
      <formula>AND(TODAY()-ROUNDDOWN(F197,0)&gt;=(WEEKDAY(TODAY())),TODAY()-ROUNDDOWN(F197,0)&lt;(WEEKDAY(TODAY())+7))</formula>
    </cfRule>
  </conditionalFormatting>
  <conditionalFormatting sqref="F197">
    <cfRule type="timePeriod" dxfId="943" priority="944" timePeriod="lastWeek">
      <formula>AND(TODAY()-ROUNDDOWN(F197,0)&gt;=(WEEKDAY(TODAY())),TODAY()-ROUNDDOWN(F197,0)&lt;(WEEKDAY(TODAY())+7))</formula>
    </cfRule>
  </conditionalFormatting>
  <conditionalFormatting sqref="F197">
    <cfRule type="timePeriod" dxfId="942" priority="940" timePeriod="lastWeek">
      <formula>AND(TODAY()-ROUNDDOWN(F197,0)&gt;=(WEEKDAY(TODAY())),TODAY()-ROUNDDOWN(F197,0)&lt;(WEEKDAY(TODAY())+7))</formula>
    </cfRule>
  </conditionalFormatting>
  <conditionalFormatting sqref="F197">
    <cfRule type="timePeriod" dxfId="941" priority="943" timePeriod="lastWeek">
      <formula>AND(TODAY()-ROUNDDOWN(F197,0)&gt;=(WEEKDAY(TODAY())),TODAY()-ROUNDDOWN(F197,0)&lt;(WEEKDAY(TODAY())+7))</formula>
    </cfRule>
  </conditionalFormatting>
  <conditionalFormatting sqref="F197">
    <cfRule type="timePeriod" dxfId="940" priority="942" timePeriod="lastWeek">
      <formula>AND(TODAY()-ROUNDDOWN(F197,0)&gt;=(WEEKDAY(TODAY())),TODAY()-ROUNDDOWN(F197,0)&lt;(WEEKDAY(TODAY())+7))</formula>
    </cfRule>
  </conditionalFormatting>
  <conditionalFormatting sqref="F197">
    <cfRule type="timePeriod" dxfId="939" priority="941" timePeriod="lastWeek">
      <formula>AND(TODAY()-ROUNDDOWN(F197,0)&gt;=(WEEKDAY(TODAY())),TODAY()-ROUNDDOWN(F197,0)&lt;(WEEKDAY(TODAY())+7))</formula>
    </cfRule>
  </conditionalFormatting>
  <conditionalFormatting sqref="G197">
    <cfRule type="timePeriod" dxfId="938" priority="936" timePeriod="lastWeek">
      <formula>AND(TODAY()-ROUNDDOWN(G197,0)&gt;=(WEEKDAY(TODAY())),TODAY()-ROUNDDOWN(G197,0)&lt;(WEEKDAY(TODAY())+7))</formula>
    </cfRule>
  </conditionalFormatting>
  <conditionalFormatting sqref="G197">
    <cfRule type="timePeriod" dxfId="937" priority="934" timePeriod="lastWeek">
      <formula>AND(TODAY()-ROUNDDOWN(G197,0)&gt;=(WEEKDAY(TODAY())),TODAY()-ROUNDDOWN(G197,0)&lt;(WEEKDAY(TODAY())+7))</formula>
    </cfRule>
  </conditionalFormatting>
  <conditionalFormatting sqref="F197">
    <cfRule type="timePeriod" dxfId="936" priority="939" timePeriod="lastWeek">
      <formula>AND(TODAY()-ROUNDDOWN(F197,0)&gt;=(WEEKDAY(TODAY())),TODAY()-ROUNDDOWN(F197,0)&lt;(WEEKDAY(TODAY())+7))</formula>
    </cfRule>
  </conditionalFormatting>
  <conditionalFormatting sqref="G197">
    <cfRule type="timePeriod" dxfId="935" priority="932" timePeriod="lastWeek">
      <formula>AND(TODAY()-ROUNDDOWN(G197,0)&gt;=(WEEKDAY(TODAY())),TODAY()-ROUNDDOWN(G197,0)&lt;(WEEKDAY(TODAY())+7))</formula>
    </cfRule>
  </conditionalFormatting>
  <conditionalFormatting sqref="F197">
    <cfRule type="timePeriod" dxfId="934" priority="938" timePeriod="lastWeek">
      <formula>AND(TODAY()-ROUNDDOWN(F197,0)&gt;=(WEEKDAY(TODAY())),TODAY()-ROUNDDOWN(F197,0)&lt;(WEEKDAY(TODAY())+7))</formula>
    </cfRule>
  </conditionalFormatting>
  <conditionalFormatting sqref="G197">
    <cfRule type="timePeriod" dxfId="933" priority="930" timePeriod="lastWeek">
      <formula>AND(TODAY()-ROUNDDOWN(G197,0)&gt;=(WEEKDAY(TODAY())),TODAY()-ROUNDDOWN(G197,0)&lt;(WEEKDAY(TODAY())+7))</formula>
    </cfRule>
  </conditionalFormatting>
  <conditionalFormatting sqref="G197">
    <cfRule type="timePeriod" dxfId="932" priority="937" timePeriod="lastWeek">
      <formula>AND(TODAY()-ROUNDDOWN(G197,0)&gt;=(WEEKDAY(TODAY())),TODAY()-ROUNDDOWN(G197,0)&lt;(WEEKDAY(TODAY())+7))</formula>
    </cfRule>
  </conditionalFormatting>
  <conditionalFormatting sqref="G197">
    <cfRule type="timePeriod" dxfId="931" priority="935" timePeriod="lastWeek">
      <formula>AND(TODAY()-ROUNDDOWN(G197,0)&gt;=(WEEKDAY(TODAY())),TODAY()-ROUNDDOWN(G197,0)&lt;(WEEKDAY(TODAY())+7))</formula>
    </cfRule>
  </conditionalFormatting>
  <conditionalFormatting sqref="G197">
    <cfRule type="timePeriod" dxfId="930" priority="933" timePeriod="lastWeek">
      <formula>AND(TODAY()-ROUNDDOWN(G197,0)&gt;=(WEEKDAY(TODAY())),TODAY()-ROUNDDOWN(G197,0)&lt;(WEEKDAY(TODAY())+7))</formula>
    </cfRule>
  </conditionalFormatting>
  <conditionalFormatting sqref="G197">
    <cfRule type="timePeriod" dxfId="929" priority="931" timePeriod="lastWeek">
      <formula>AND(TODAY()-ROUNDDOWN(G197,0)&gt;=(WEEKDAY(TODAY())),TODAY()-ROUNDDOWN(G197,0)&lt;(WEEKDAY(TODAY())+7))</formula>
    </cfRule>
  </conditionalFormatting>
  <conditionalFormatting sqref="J197:K197">
    <cfRule type="timePeriod" dxfId="928" priority="929" timePeriod="lastWeek">
      <formula>AND(TODAY()-ROUNDDOWN(J197,0)&gt;=(WEEKDAY(TODAY())),TODAY()-ROUNDDOWN(J197,0)&lt;(WEEKDAY(TODAY())+7))</formula>
    </cfRule>
  </conditionalFormatting>
  <conditionalFormatting sqref="F197">
    <cfRule type="timePeriod" dxfId="927" priority="928" timePeriod="lastWeek">
      <formula>AND(TODAY()-ROUNDDOWN(F197,0)&gt;=(WEEKDAY(TODAY())),TODAY()-ROUNDDOWN(F197,0)&lt;(WEEKDAY(TODAY())+7))</formula>
    </cfRule>
  </conditionalFormatting>
  <conditionalFormatting sqref="F197">
    <cfRule type="timePeriod" dxfId="926" priority="927" timePeriod="lastWeek">
      <formula>AND(TODAY()-ROUNDDOWN(F197,0)&gt;=(WEEKDAY(TODAY())),TODAY()-ROUNDDOWN(F197,0)&lt;(WEEKDAY(TODAY())+7))</formula>
    </cfRule>
  </conditionalFormatting>
  <conditionalFormatting sqref="F197">
    <cfRule type="timePeriod" dxfId="925" priority="923" timePeriod="lastWeek">
      <formula>AND(TODAY()-ROUNDDOWN(F197,0)&gt;=(WEEKDAY(TODAY())),TODAY()-ROUNDDOWN(F197,0)&lt;(WEEKDAY(TODAY())+7))</formula>
    </cfRule>
  </conditionalFormatting>
  <conditionalFormatting sqref="F197">
    <cfRule type="timePeriod" dxfId="924" priority="926" timePeriod="lastWeek">
      <formula>AND(TODAY()-ROUNDDOWN(F197,0)&gt;=(WEEKDAY(TODAY())),TODAY()-ROUNDDOWN(F197,0)&lt;(WEEKDAY(TODAY())+7))</formula>
    </cfRule>
  </conditionalFormatting>
  <conditionalFormatting sqref="F197">
    <cfRule type="timePeriod" dxfId="923" priority="925" timePeriod="lastWeek">
      <formula>AND(TODAY()-ROUNDDOWN(F197,0)&gt;=(WEEKDAY(TODAY())),TODAY()-ROUNDDOWN(F197,0)&lt;(WEEKDAY(TODAY())+7))</formula>
    </cfRule>
  </conditionalFormatting>
  <conditionalFormatting sqref="F197">
    <cfRule type="timePeriod" dxfId="922" priority="924" timePeriod="lastWeek">
      <formula>AND(TODAY()-ROUNDDOWN(F197,0)&gt;=(WEEKDAY(TODAY())),TODAY()-ROUNDDOWN(F197,0)&lt;(WEEKDAY(TODAY())+7))</formula>
    </cfRule>
  </conditionalFormatting>
  <conditionalFormatting sqref="F197">
    <cfRule type="timePeriod" dxfId="921" priority="922" timePeriod="lastWeek">
      <formula>AND(TODAY()-ROUNDDOWN(F197,0)&gt;=(WEEKDAY(TODAY())),TODAY()-ROUNDDOWN(F197,0)&lt;(WEEKDAY(TODAY())+7))</formula>
    </cfRule>
  </conditionalFormatting>
  <conditionalFormatting sqref="F197">
    <cfRule type="timePeriod" dxfId="920" priority="921" timePeriod="lastWeek">
      <formula>AND(TODAY()-ROUNDDOWN(F197,0)&gt;=(WEEKDAY(TODAY())),TODAY()-ROUNDDOWN(F197,0)&lt;(WEEKDAY(TODAY())+7))</formula>
    </cfRule>
  </conditionalFormatting>
  <conditionalFormatting sqref="G197">
    <cfRule type="timePeriod" dxfId="919" priority="920" timePeriod="lastWeek">
      <formula>AND(TODAY()-ROUNDDOWN(G197,0)&gt;=(WEEKDAY(TODAY())),TODAY()-ROUNDDOWN(G197,0)&lt;(WEEKDAY(TODAY())+7))</formula>
    </cfRule>
  </conditionalFormatting>
  <conditionalFormatting sqref="G197">
    <cfRule type="timePeriod" dxfId="918" priority="919" timePeriod="lastWeek">
      <formula>AND(TODAY()-ROUNDDOWN(G197,0)&gt;=(WEEKDAY(TODAY())),TODAY()-ROUNDDOWN(G197,0)&lt;(WEEKDAY(TODAY())+7))</formula>
    </cfRule>
  </conditionalFormatting>
  <conditionalFormatting sqref="G197">
    <cfRule type="timePeriod" dxfId="917" priority="915" timePeriod="lastWeek">
      <formula>AND(TODAY()-ROUNDDOWN(G197,0)&gt;=(WEEKDAY(TODAY())),TODAY()-ROUNDDOWN(G197,0)&lt;(WEEKDAY(TODAY())+7))</formula>
    </cfRule>
  </conditionalFormatting>
  <conditionalFormatting sqref="G197">
    <cfRule type="timePeriod" dxfId="916" priority="918" timePeriod="lastWeek">
      <formula>AND(TODAY()-ROUNDDOWN(G197,0)&gt;=(WEEKDAY(TODAY())),TODAY()-ROUNDDOWN(G197,0)&lt;(WEEKDAY(TODAY())+7))</formula>
    </cfRule>
  </conditionalFormatting>
  <conditionalFormatting sqref="G197">
    <cfRule type="timePeriod" dxfId="915" priority="917" timePeriod="lastWeek">
      <formula>AND(TODAY()-ROUNDDOWN(G197,0)&gt;=(WEEKDAY(TODAY())),TODAY()-ROUNDDOWN(G197,0)&lt;(WEEKDAY(TODAY())+7))</formula>
    </cfRule>
  </conditionalFormatting>
  <conditionalFormatting sqref="G197">
    <cfRule type="timePeriod" dxfId="914" priority="916" timePeriod="lastWeek">
      <formula>AND(TODAY()-ROUNDDOWN(G197,0)&gt;=(WEEKDAY(TODAY())),TODAY()-ROUNDDOWN(G197,0)&lt;(WEEKDAY(TODAY())+7))</formula>
    </cfRule>
  </conditionalFormatting>
  <conditionalFormatting sqref="G197">
    <cfRule type="timePeriod" dxfId="913" priority="914" timePeriod="lastWeek">
      <formula>AND(TODAY()-ROUNDDOWN(G197,0)&gt;=(WEEKDAY(TODAY())),TODAY()-ROUNDDOWN(G197,0)&lt;(WEEKDAY(TODAY())+7))</formula>
    </cfRule>
  </conditionalFormatting>
  <conditionalFormatting sqref="G197">
    <cfRule type="timePeriod" dxfId="912" priority="913" timePeriod="lastWeek">
      <formula>AND(TODAY()-ROUNDDOWN(G197,0)&gt;=(WEEKDAY(TODAY())),TODAY()-ROUNDDOWN(G197,0)&lt;(WEEKDAY(TODAY())+7))</formula>
    </cfRule>
  </conditionalFormatting>
  <conditionalFormatting sqref="J197:K197">
    <cfRule type="timePeriod" dxfId="911" priority="912" timePeriod="lastWeek">
      <formula>AND(TODAY()-ROUNDDOWN(J197,0)&gt;=(WEEKDAY(TODAY())),TODAY()-ROUNDDOWN(J197,0)&lt;(WEEKDAY(TODAY())+7))</formula>
    </cfRule>
  </conditionalFormatting>
  <conditionalFormatting sqref="F197">
    <cfRule type="timePeriod" dxfId="910" priority="911" timePeriod="lastWeek">
      <formula>AND(TODAY()-ROUNDDOWN(F197,0)&gt;=(WEEKDAY(TODAY())),TODAY()-ROUNDDOWN(F197,0)&lt;(WEEKDAY(TODAY())+7))</formula>
    </cfRule>
  </conditionalFormatting>
  <conditionalFormatting sqref="F197">
    <cfRule type="timePeriod" dxfId="909" priority="910" timePeriod="lastWeek">
      <formula>AND(TODAY()-ROUNDDOWN(F197,0)&gt;=(WEEKDAY(TODAY())),TODAY()-ROUNDDOWN(F197,0)&lt;(WEEKDAY(TODAY())+7))</formula>
    </cfRule>
  </conditionalFormatting>
  <conditionalFormatting sqref="F197">
    <cfRule type="timePeriod" dxfId="908" priority="906" timePeriod="lastWeek">
      <formula>AND(TODAY()-ROUNDDOWN(F197,0)&gt;=(WEEKDAY(TODAY())),TODAY()-ROUNDDOWN(F197,0)&lt;(WEEKDAY(TODAY())+7))</formula>
    </cfRule>
  </conditionalFormatting>
  <conditionalFormatting sqref="F197">
    <cfRule type="timePeriod" dxfId="907" priority="909" timePeriod="lastWeek">
      <formula>AND(TODAY()-ROUNDDOWN(F197,0)&gt;=(WEEKDAY(TODAY())),TODAY()-ROUNDDOWN(F197,0)&lt;(WEEKDAY(TODAY())+7))</formula>
    </cfRule>
  </conditionalFormatting>
  <conditionalFormatting sqref="F197">
    <cfRule type="timePeriod" dxfId="906" priority="908" timePeriod="lastWeek">
      <formula>AND(TODAY()-ROUNDDOWN(F197,0)&gt;=(WEEKDAY(TODAY())),TODAY()-ROUNDDOWN(F197,0)&lt;(WEEKDAY(TODAY())+7))</formula>
    </cfRule>
  </conditionalFormatting>
  <conditionalFormatting sqref="F197">
    <cfRule type="timePeriod" dxfId="905" priority="907" timePeriod="lastWeek">
      <formula>AND(TODAY()-ROUNDDOWN(F197,0)&gt;=(WEEKDAY(TODAY())),TODAY()-ROUNDDOWN(F197,0)&lt;(WEEKDAY(TODAY())+7))</formula>
    </cfRule>
  </conditionalFormatting>
  <conditionalFormatting sqref="F197">
    <cfRule type="timePeriod" dxfId="904" priority="905" timePeriod="lastWeek">
      <formula>AND(TODAY()-ROUNDDOWN(F197,0)&gt;=(WEEKDAY(TODAY())),TODAY()-ROUNDDOWN(F197,0)&lt;(WEEKDAY(TODAY())+7))</formula>
    </cfRule>
  </conditionalFormatting>
  <conditionalFormatting sqref="F197">
    <cfRule type="timePeriod" dxfId="903" priority="904" timePeriod="lastWeek">
      <formula>AND(TODAY()-ROUNDDOWN(F197,0)&gt;=(WEEKDAY(TODAY())),TODAY()-ROUNDDOWN(F197,0)&lt;(WEEKDAY(TODAY())+7))</formula>
    </cfRule>
  </conditionalFormatting>
  <conditionalFormatting sqref="G197">
    <cfRule type="timePeriod" dxfId="902" priority="903" timePeriod="lastWeek">
      <formula>AND(TODAY()-ROUNDDOWN(G197,0)&gt;=(WEEKDAY(TODAY())),TODAY()-ROUNDDOWN(G197,0)&lt;(WEEKDAY(TODAY())+7))</formula>
    </cfRule>
  </conditionalFormatting>
  <conditionalFormatting sqref="G197">
    <cfRule type="timePeriod" dxfId="901" priority="902" timePeriod="lastWeek">
      <formula>AND(TODAY()-ROUNDDOWN(G197,0)&gt;=(WEEKDAY(TODAY())),TODAY()-ROUNDDOWN(G197,0)&lt;(WEEKDAY(TODAY())+7))</formula>
    </cfRule>
  </conditionalFormatting>
  <conditionalFormatting sqref="G197">
    <cfRule type="timePeriod" dxfId="900" priority="898" timePeriod="lastWeek">
      <formula>AND(TODAY()-ROUNDDOWN(G197,0)&gt;=(WEEKDAY(TODAY())),TODAY()-ROUNDDOWN(G197,0)&lt;(WEEKDAY(TODAY())+7))</formula>
    </cfRule>
  </conditionalFormatting>
  <conditionalFormatting sqref="G197">
    <cfRule type="timePeriod" dxfId="899" priority="901" timePeriod="lastWeek">
      <formula>AND(TODAY()-ROUNDDOWN(G197,0)&gt;=(WEEKDAY(TODAY())),TODAY()-ROUNDDOWN(G197,0)&lt;(WEEKDAY(TODAY())+7))</formula>
    </cfRule>
  </conditionalFormatting>
  <conditionalFormatting sqref="G197">
    <cfRule type="timePeriod" dxfId="898" priority="900" timePeriod="lastWeek">
      <formula>AND(TODAY()-ROUNDDOWN(G197,0)&gt;=(WEEKDAY(TODAY())),TODAY()-ROUNDDOWN(G197,0)&lt;(WEEKDAY(TODAY())+7))</formula>
    </cfRule>
  </conditionalFormatting>
  <conditionalFormatting sqref="G197">
    <cfRule type="timePeriod" dxfId="897" priority="899" timePeriod="lastWeek">
      <formula>AND(TODAY()-ROUNDDOWN(G197,0)&gt;=(WEEKDAY(TODAY())),TODAY()-ROUNDDOWN(G197,0)&lt;(WEEKDAY(TODAY())+7))</formula>
    </cfRule>
  </conditionalFormatting>
  <conditionalFormatting sqref="G197">
    <cfRule type="timePeriod" dxfId="896" priority="897" timePeriod="lastWeek">
      <formula>AND(TODAY()-ROUNDDOWN(G197,0)&gt;=(WEEKDAY(TODAY())),TODAY()-ROUNDDOWN(G197,0)&lt;(WEEKDAY(TODAY())+7))</formula>
    </cfRule>
  </conditionalFormatting>
  <conditionalFormatting sqref="G197">
    <cfRule type="timePeriod" dxfId="895" priority="896" timePeriod="lastWeek">
      <formula>AND(TODAY()-ROUNDDOWN(G197,0)&gt;=(WEEKDAY(TODAY())),TODAY()-ROUNDDOWN(G197,0)&lt;(WEEKDAY(TODAY())+7))</formula>
    </cfRule>
  </conditionalFormatting>
  <conditionalFormatting sqref="J197:K197">
    <cfRule type="timePeriod" dxfId="894" priority="895" timePeriod="lastWeek">
      <formula>AND(TODAY()-ROUNDDOWN(J197,0)&gt;=(WEEKDAY(TODAY())),TODAY()-ROUNDDOWN(J197,0)&lt;(WEEKDAY(TODAY())+7))</formula>
    </cfRule>
  </conditionalFormatting>
  <conditionalFormatting sqref="F197">
    <cfRule type="timePeriod" dxfId="893" priority="894" timePeriod="lastWeek">
      <formula>AND(TODAY()-ROUNDDOWN(F197,0)&gt;=(WEEKDAY(TODAY())),TODAY()-ROUNDDOWN(F197,0)&lt;(WEEKDAY(TODAY())+7))</formula>
    </cfRule>
  </conditionalFormatting>
  <conditionalFormatting sqref="F197">
    <cfRule type="timePeriod" dxfId="892" priority="893" timePeriod="lastWeek">
      <formula>AND(TODAY()-ROUNDDOWN(F197,0)&gt;=(WEEKDAY(TODAY())),TODAY()-ROUNDDOWN(F197,0)&lt;(WEEKDAY(TODAY())+7))</formula>
    </cfRule>
  </conditionalFormatting>
  <conditionalFormatting sqref="F197">
    <cfRule type="timePeriod" dxfId="891" priority="889" timePeriod="lastWeek">
      <formula>AND(TODAY()-ROUNDDOWN(F197,0)&gt;=(WEEKDAY(TODAY())),TODAY()-ROUNDDOWN(F197,0)&lt;(WEEKDAY(TODAY())+7))</formula>
    </cfRule>
  </conditionalFormatting>
  <conditionalFormatting sqref="F197">
    <cfRule type="timePeriod" dxfId="890" priority="892" timePeriod="lastWeek">
      <formula>AND(TODAY()-ROUNDDOWN(F197,0)&gt;=(WEEKDAY(TODAY())),TODAY()-ROUNDDOWN(F197,0)&lt;(WEEKDAY(TODAY())+7))</formula>
    </cfRule>
  </conditionalFormatting>
  <conditionalFormatting sqref="F197">
    <cfRule type="timePeriod" dxfId="889" priority="891" timePeriod="lastWeek">
      <formula>AND(TODAY()-ROUNDDOWN(F197,0)&gt;=(WEEKDAY(TODAY())),TODAY()-ROUNDDOWN(F197,0)&lt;(WEEKDAY(TODAY())+7))</formula>
    </cfRule>
  </conditionalFormatting>
  <conditionalFormatting sqref="F197">
    <cfRule type="timePeriod" dxfId="888" priority="890" timePeriod="lastWeek">
      <formula>AND(TODAY()-ROUNDDOWN(F197,0)&gt;=(WEEKDAY(TODAY())),TODAY()-ROUNDDOWN(F197,0)&lt;(WEEKDAY(TODAY())+7))</formula>
    </cfRule>
  </conditionalFormatting>
  <conditionalFormatting sqref="F197">
    <cfRule type="timePeriod" dxfId="887" priority="888" timePeriod="lastWeek">
      <formula>AND(TODAY()-ROUNDDOWN(F197,0)&gt;=(WEEKDAY(TODAY())),TODAY()-ROUNDDOWN(F197,0)&lt;(WEEKDAY(TODAY())+7))</formula>
    </cfRule>
  </conditionalFormatting>
  <conditionalFormatting sqref="F197">
    <cfRule type="timePeriod" dxfId="886" priority="887" timePeriod="lastWeek">
      <formula>AND(TODAY()-ROUNDDOWN(F197,0)&gt;=(WEEKDAY(TODAY())),TODAY()-ROUNDDOWN(F197,0)&lt;(WEEKDAY(TODAY())+7))</formula>
    </cfRule>
  </conditionalFormatting>
  <conditionalFormatting sqref="G197">
    <cfRule type="timePeriod" dxfId="885" priority="886" timePeriod="lastWeek">
      <formula>AND(TODAY()-ROUNDDOWN(G197,0)&gt;=(WEEKDAY(TODAY())),TODAY()-ROUNDDOWN(G197,0)&lt;(WEEKDAY(TODAY())+7))</formula>
    </cfRule>
  </conditionalFormatting>
  <conditionalFormatting sqref="G197">
    <cfRule type="timePeriod" dxfId="884" priority="885" timePeriod="lastWeek">
      <formula>AND(TODAY()-ROUNDDOWN(G197,0)&gt;=(WEEKDAY(TODAY())),TODAY()-ROUNDDOWN(G197,0)&lt;(WEEKDAY(TODAY())+7))</formula>
    </cfRule>
  </conditionalFormatting>
  <conditionalFormatting sqref="G197">
    <cfRule type="timePeriod" dxfId="883" priority="881" timePeriod="lastWeek">
      <formula>AND(TODAY()-ROUNDDOWN(G197,0)&gt;=(WEEKDAY(TODAY())),TODAY()-ROUNDDOWN(G197,0)&lt;(WEEKDAY(TODAY())+7))</formula>
    </cfRule>
  </conditionalFormatting>
  <conditionalFormatting sqref="G197">
    <cfRule type="timePeriod" dxfId="882" priority="884" timePeriod="lastWeek">
      <formula>AND(TODAY()-ROUNDDOWN(G197,0)&gt;=(WEEKDAY(TODAY())),TODAY()-ROUNDDOWN(G197,0)&lt;(WEEKDAY(TODAY())+7))</formula>
    </cfRule>
  </conditionalFormatting>
  <conditionalFormatting sqref="G197">
    <cfRule type="timePeriod" dxfId="881" priority="883" timePeriod="lastWeek">
      <formula>AND(TODAY()-ROUNDDOWN(G197,0)&gt;=(WEEKDAY(TODAY())),TODAY()-ROUNDDOWN(G197,0)&lt;(WEEKDAY(TODAY())+7))</formula>
    </cfRule>
  </conditionalFormatting>
  <conditionalFormatting sqref="G197">
    <cfRule type="timePeriod" dxfId="880" priority="882" timePeriod="lastWeek">
      <formula>AND(TODAY()-ROUNDDOWN(G197,0)&gt;=(WEEKDAY(TODAY())),TODAY()-ROUNDDOWN(G197,0)&lt;(WEEKDAY(TODAY())+7))</formula>
    </cfRule>
  </conditionalFormatting>
  <conditionalFormatting sqref="G197">
    <cfRule type="timePeriod" dxfId="879" priority="880" timePeriod="lastWeek">
      <formula>AND(TODAY()-ROUNDDOWN(G197,0)&gt;=(WEEKDAY(TODAY())),TODAY()-ROUNDDOWN(G197,0)&lt;(WEEKDAY(TODAY())+7))</formula>
    </cfRule>
  </conditionalFormatting>
  <conditionalFormatting sqref="G197">
    <cfRule type="timePeriod" dxfId="878" priority="879" timePeriod="lastWeek">
      <formula>AND(TODAY()-ROUNDDOWN(G197,0)&gt;=(WEEKDAY(TODAY())),TODAY()-ROUNDDOWN(G197,0)&lt;(WEEKDAY(TODAY())+7))</formula>
    </cfRule>
  </conditionalFormatting>
  <conditionalFormatting sqref="J197:K197">
    <cfRule type="timePeriod" dxfId="877" priority="878" timePeriod="lastWeek">
      <formula>AND(TODAY()-ROUNDDOWN(J197,0)&gt;=(WEEKDAY(TODAY())),TODAY()-ROUNDDOWN(J197,0)&lt;(WEEKDAY(TODAY())+7))</formula>
    </cfRule>
  </conditionalFormatting>
  <conditionalFormatting sqref="F197">
    <cfRule type="timePeriod" dxfId="876" priority="877" timePeriod="lastWeek">
      <formula>AND(TODAY()-ROUNDDOWN(F197,0)&gt;=(WEEKDAY(TODAY())),TODAY()-ROUNDDOWN(F197,0)&lt;(WEEKDAY(TODAY())+7))</formula>
    </cfRule>
  </conditionalFormatting>
  <conditionalFormatting sqref="F197">
    <cfRule type="timePeriod" dxfId="875" priority="876" timePeriod="lastWeek">
      <formula>AND(TODAY()-ROUNDDOWN(F197,0)&gt;=(WEEKDAY(TODAY())),TODAY()-ROUNDDOWN(F197,0)&lt;(WEEKDAY(TODAY())+7))</formula>
    </cfRule>
  </conditionalFormatting>
  <conditionalFormatting sqref="F197">
    <cfRule type="timePeriod" dxfId="874" priority="872" timePeriod="lastWeek">
      <formula>AND(TODAY()-ROUNDDOWN(F197,0)&gt;=(WEEKDAY(TODAY())),TODAY()-ROUNDDOWN(F197,0)&lt;(WEEKDAY(TODAY())+7))</formula>
    </cfRule>
  </conditionalFormatting>
  <conditionalFormatting sqref="F197">
    <cfRule type="timePeriod" dxfId="873" priority="875" timePeriod="lastWeek">
      <formula>AND(TODAY()-ROUNDDOWN(F197,0)&gt;=(WEEKDAY(TODAY())),TODAY()-ROUNDDOWN(F197,0)&lt;(WEEKDAY(TODAY())+7))</formula>
    </cfRule>
  </conditionalFormatting>
  <conditionalFormatting sqref="F197">
    <cfRule type="timePeriod" dxfId="872" priority="874" timePeriod="lastWeek">
      <formula>AND(TODAY()-ROUNDDOWN(F197,0)&gt;=(WEEKDAY(TODAY())),TODAY()-ROUNDDOWN(F197,0)&lt;(WEEKDAY(TODAY())+7))</formula>
    </cfRule>
  </conditionalFormatting>
  <conditionalFormatting sqref="F197">
    <cfRule type="timePeriod" dxfId="871" priority="873" timePeriod="lastWeek">
      <formula>AND(TODAY()-ROUNDDOWN(F197,0)&gt;=(WEEKDAY(TODAY())),TODAY()-ROUNDDOWN(F197,0)&lt;(WEEKDAY(TODAY())+7))</formula>
    </cfRule>
  </conditionalFormatting>
  <conditionalFormatting sqref="F197">
    <cfRule type="timePeriod" dxfId="870" priority="871" timePeriod="lastWeek">
      <formula>AND(TODAY()-ROUNDDOWN(F197,0)&gt;=(WEEKDAY(TODAY())),TODAY()-ROUNDDOWN(F197,0)&lt;(WEEKDAY(TODAY())+7))</formula>
    </cfRule>
  </conditionalFormatting>
  <conditionalFormatting sqref="F197">
    <cfRule type="timePeriod" dxfId="869" priority="870" timePeriod="lastWeek">
      <formula>AND(TODAY()-ROUNDDOWN(F197,0)&gt;=(WEEKDAY(TODAY())),TODAY()-ROUNDDOWN(F197,0)&lt;(WEEKDAY(TODAY())+7))</formula>
    </cfRule>
  </conditionalFormatting>
  <conditionalFormatting sqref="G197">
    <cfRule type="timePeriod" dxfId="868" priority="869" timePeriod="lastWeek">
      <formula>AND(TODAY()-ROUNDDOWN(G197,0)&gt;=(WEEKDAY(TODAY())),TODAY()-ROUNDDOWN(G197,0)&lt;(WEEKDAY(TODAY())+7))</formula>
    </cfRule>
  </conditionalFormatting>
  <conditionalFormatting sqref="G197">
    <cfRule type="timePeriod" dxfId="867" priority="868" timePeriod="lastWeek">
      <formula>AND(TODAY()-ROUNDDOWN(G197,0)&gt;=(WEEKDAY(TODAY())),TODAY()-ROUNDDOWN(G197,0)&lt;(WEEKDAY(TODAY())+7))</formula>
    </cfRule>
  </conditionalFormatting>
  <conditionalFormatting sqref="G197">
    <cfRule type="timePeriod" dxfId="866" priority="864" timePeriod="lastWeek">
      <formula>AND(TODAY()-ROUNDDOWN(G197,0)&gt;=(WEEKDAY(TODAY())),TODAY()-ROUNDDOWN(G197,0)&lt;(WEEKDAY(TODAY())+7))</formula>
    </cfRule>
  </conditionalFormatting>
  <conditionalFormatting sqref="G197">
    <cfRule type="timePeriod" dxfId="865" priority="867" timePeriod="lastWeek">
      <formula>AND(TODAY()-ROUNDDOWN(G197,0)&gt;=(WEEKDAY(TODAY())),TODAY()-ROUNDDOWN(G197,0)&lt;(WEEKDAY(TODAY())+7))</formula>
    </cfRule>
  </conditionalFormatting>
  <conditionalFormatting sqref="G197">
    <cfRule type="timePeriod" dxfId="864" priority="866" timePeriod="lastWeek">
      <formula>AND(TODAY()-ROUNDDOWN(G197,0)&gt;=(WEEKDAY(TODAY())),TODAY()-ROUNDDOWN(G197,0)&lt;(WEEKDAY(TODAY())+7))</formula>
    </cfRule>
  </conditionalFormatting>
  <conditionalFormatting sqref="G197">
    <cfRule type="timePeriod" dxfId="863" priority="865" timePeriod="lastWeek">
      <formula>AND(TODAY()-ROUNDDOWN(G197,0)&gt;=(WEEKDAY(TODAY())),TODAY()-ROUNDDOWN(G197,0)&lt;(WEEKDAY(TODAY())+7))</formula>
    </cfRule>
  </conditionalFormatting>
  <conditionalFormatting sqref="G197">
    <cfRule type="timePeriod" dxfId="862" priority="863" timePeriod="lastWeek">
      <formula>AND(TODAY()-ROUNDDOWN(G197,0)&gt;=(WEEKDAY(TODAY())),TODAY()-ROUNDDOWN(G197,0)&lt;(WEEKDAY(TODAY())+7))</formula>
    </cfRule>
  </conditionalFormatting>
  <conditionalFormatting sqref="G197">
    <cfRule type="timePeriod" dxfId="861" priority="862" timePeriod="lastWeek">
      <formula>AND(TODAY()-ROUNDDOWN(G197,0)&gt;=(WEEKDAY(TODAY())),TODAY()-ROUNDDOWN(G197,0)&lt;(WEEKDAY(TODAY())+7))</formula>
    </cfRule>
  </conditionalFormatting>
  <conditionalFormatting sqref="J197:K197">
    <cfRule type="timePeriod" dxfId="860" priority="861" timePeriod="lastWeek">
      <formula>AND(TODAY()-ROUNDDOWN(J197,0)&gt;=(WEEKDAY(TODAY())),TODAY()-ROUNDDOWN(J197,0)&lt;(WEEKDAY(TODAY())+7))</formula>
    </cfRule>
  </conditionalFormatting>
  <conditionalFormatting sqref="F197">
    <cfRule type="timePeriod" dxfId="859" priority="860" timePeriod="lastWeek">
      <formula>AND(TODAY()-ROUNDDOWN(F197,0)&gt;=(WEEKDAY(TODAY())),TODAY()-ROUNDDOWN(F197,0)&lt;(WEEKDAY(TODAY())+7))</formula>
    </cfRule>
  </conditionalFormatting>
  <conditionalFormatting sqref="F197">
    <cfRule type="timePeriod" dxfId="858" priority="859" timePeriod="lastWeek">
      <formula>AND(TODAY()-ROUNDDOWN(F197,0)&gt;=(WEEKDAY(TODAY())),TODAY()-ROUNDDOWN(F197,0)&lt;(WEEKDAY(TODAY())+7))</formula>
    </cfRule>
  </conditionalFormatting>
  <conditionalFormatting sqref="F197">
    <cfRule type="timePeriod" dxfId="857" priority="855" timePeriod="lastWeek">
      <formula>AND(TODAY()-ROUNDDOWN(F197,0)&gt;=(WEEKDAY(TODAY())),TODAY()-ROUNDDOWN(F197,0)&lt;(WEEKDAY(TODAY())+7))</formula>
    </cfRule>
  </conditionalFormatting>
  <conditionalFormatting sqref="F197">
    <cfRule type="timePeriod" dxfId="856" priority="858" timePeriod="lastWeek">
      <formula>AND(TODAY()-ROUNDDOWN(F197,0)&gt;=(WEEKDAY(TODAY())),TODAY()-ROUNDDOWN(F197,0)&lt;(WEEKDAY(TODAY())+7))</formula>
    </cfRule>
  </conditionalFormatting>
  <conditionalFormatting sqref="F197">
    <cfRule type="timePeriod" dxfId="855" priority="857" timePeriod="lastWeek">
      <formula>AND(TODAY()-ROUNDDOWN(F197,0)&gt;=(WEEKDAY(TODAY())),TODAY()-ROUNDDOWN(F197,0)&lt;(WEEKDAY(TODAY())+7))</formula>
    </cfRule>
  </conditionalFormatting>
  <conditionalFormatting sqref="F197">
    <cfRule type="timePeriod" dxfId="854" priority="856" timePeriod="lastWeek">
      <formula>AND(TODAY()-ROUNDDOWN(F197,0)&gt;=(WEEKDAY(TODAY())),TODAY()-ROUNDDOWN(F197,0)&lt;(WEEKDAY(TODAY())+7))</formula>
    </cfRule>
  </conditionalFormatting>
  <conditionalFormatting sqref="F197">
    <cfRule type="timePeriod" dxfId="853" priority="854" timePeriod="lastWeek">
      <formula>AND(TODAY()-ROUNDDOWN(F197,0)&gt;=(WEEKDAY(TODAY())),TODAY()-ROUNDDOWN(F197,0)&lt;(WEEKDAY(TODAY())+7))</formula>
    </cfRule>
  </conditionalFormatting>
  <conditionalFormatting sqref="F197">
    <cfRule type="timePeriod" dxfId="852" priority="853" timePeriod="lastWeek">
      <formula>AND(TODAY()-ROUNDDOWN(F197,0)&gt;=(WEEKDAY(TODAY())),TODAY()-ROUNDDOWN(F197,0)&lt;(WEEKDAY(TODAY())+7))</formula>
    </cfRule>
  </conditionalFormatting>
  <conditionalFormatting sqref="G197">
    <cfRule type="timePeriod" dxfId="851" priority="852" timePeriod="lastWeek">
      <formula>AND(TODAY()-ROUNDDOWN(G197,0)&gt;=(WEEKDAY(TODAY())),TODAY()-ROUNDDOWN(G197,0)&lt;(WEEKDAY(TODAY())+7))</formula>
    </cfRule>
  </conditionalFormatting>
  <conditionalFormatting sqref="G197">
    <cfRule type="timePeriod" dxfId="850" priority="851" timePeriod="lastWeek">
      <formula>AND(TODAY()-ROUNDDOWN(G197,0)&gt;=(WEEKDAY(TODAY())),TODAY()-ROUNDDOWN(G197,0)&lt;(WEEKDAY(TODAY())+7))</formula>
    </cfRule>
  </conditionalFormatting>
  <conditionalFormatting sqref="G197">
    <cfRule type="timePeriod" dxfId="849" priority="847" timePeriod="lastWeek">
      <formula>AND(TODAY()-ROUNDDOWN(G197,0)&gt;=(WEEKDAY(TODAY())),TODAY()-ROUNDDOWN(G197,0)&lt;(WEEKDAY(TODAY())+7))</formula>
    </cfRule>
  </conditionalFormatting>
  <conditionalFormatting sqref="G197">
    <cfRule type="timePeriod" dxfId="848" priority="850" timePeriod="lastWeek">
      <formula>AND(TODAY()-ROUNDDOWN(G197,0)&gt;=(WEEKDAY(TODAY())),TODAY()-ROUNDDOWN(G197,0)&lt;(WEEKDAY(TODAY())+7))</formula>
    </cfRule>
  </conditionalFormatting>
  <conditionalFormatting sqref="G197">
    <cfRule type="timePeriod" dxfId="847" priority="849" timePeriod="lastWeek">
      <formula>AND(TODAY()-ROUNDDOWN(G197,0)&gt;=(WEEKDAY(TODAY())),TODAY()-ROUNDDOWN(G197,0)&lt;(WEEKDAY(TODAY())+7))</formula>
    </cfRule>
  </conditionalFormatting>
  <conditionalFormatting sqref="G197">
    <cfRule type="timePeriod" dxfId="846" priority="848" timePeriod="lastWeek">
      <formula>AND(TODAY()-ROUNDDOWN(G197,0)&gt;=(WEEKDAY(TODAY())),TODAY()-ROUNDDOWN(G197,0)&lt;(WEEKDAY(TODAY())+7))</formula>
    </cfRule>
  </conditionalFormatting>
  <conditionalFormatting sqref="G197">
    <cfRule type="timePeriod" dxfId="845" priority="846" timePeriod="lastWeek">
      <formula>AND(TODAY()-ROUNDDOWN(G197,0)&gt;=(WEEKDAY(TODAY())),TODAY()-ROUNDDOWN(G197,0)&lt;(WEEKDAY(TODAY())+7))</formula>
    </cfRule>
  </conditionalFormatting>
  <conditionalFormatting sqref="G197">
    <cfRule type="timePeriod" dxfId="844" priority="845" timePeriod="lastWeek">
      <formula>AND(TODAY()-ROUNDDOWN(G197,0)&gt;=(WEEKDAY(TODAY())),TODAY()-ROUNDDOWN(G197,0)&lt;(WEEKDAY(TODAY())+7))</formula>
    </cfRule>
  </conditionalFormatting>
  <conditionalFormatting sqref="J197:K197">
    <cfRule type="timePeriod" dxfId="843" priority="844" timePeriod="lastWeek">
      <formula>AND(TODAY()-ROUNDDOWN(J197,0)&gt;=(WEEKDAY(TODAY())),TODAY()-ROUNDDOWN(J197,0)&lt;(WEEKDAY(TODAY())+7))</formula>
    </cfRule>
  </conditionalFormatting>
  <conditionalFormatting sqref="F197">
    <cfRule type="timePeriod" dxfId="842" priority="843" timePeriod="lastWeek">
      <formula>AND(TODAY()-ROUNDDOWN(F197,0)&gt;=(WEEKDAY(TODAY())),TODAY()-ROUNDDOWN(F197,0)&lt;(WEEKDAY(TODAY())+7))</formula>
    </cfRule>
  </conditionalFormatting>
  <conditionalFormatting sqref="F197">
    <cfRule type="timePeriod" dxfId="841" priority="842" timePeriod="lastWeek">
      <formula>AND(TODAY()-ROUNDDOWN(F197,0)&gt;=(WEEKDAY(TODAY())),TODAY()-ROUNDDOWN(F197,0)&lt;(WEEKDAY(TODAY())+7))</formula>
    </cfRule>
  </conditionalFormatting>
  <conditionalFormatting sqref="F197">
    <cfRule type="timePeriod" dxfId="840" priority="838" timePeriod="lastWeek">
      <formula>AND(TODAY()-ROUNDDOWN(F197,0)&gt;=(WEEKDAY(TODAY())),TODAY()-ROUNDDOWN(F197,0)&lt;(WEEKDAY(TODAY())+7))</formula>
    </cfRule>
  </conditionalFormatting>
  <conditionalFormatting sqref="F197">
    <cfRule type="timePeriod" dxfId="839" priority="841" timePeriod="lastWeek">
      <formula>AND(TODAY()-ROUNDDOWN(F197,0)&gt;=(WEEKDAY(TODAY())),TODAY()-ROUNDDOWN(F197,0)&lt;(WEEKDAY(TODAY())+7))</formula>
    </cfRule>
  </conditionalFormatting>
  <conditionalFormatting sqref="F197">
    <cfRule type="timePeriod" dxfId="838" priority="840" timePeriod="lastWeek">
      <formula>AND(TODAY()-ROUNDDOWN(F197,0)&gt;=(WEEKDAY(TODAY())),TODAY()-ROUNDDOWN(F197,0)&lt;(WEEKDAY(TODAY())+7))</formula>
    </cfRule>
  </conditionalFormatting>
  <conditionalFormatting sqref="F197">
    <cfRule type="timePeriod" dxfId="837" priority="839" timePeriod="lastWeek">
      <formula>AND(TODAY()-ROUNDDOWN(F197,0)&gt;=(WEEKDAY(TODAY())),TODAY()-ROUNDDOWN(F197,0)&lt;(WEEKDAY(TODAY())+7))</formula>
    </cfRule>
  </conditionalFormatting>
  <conditionalFormatting sqref="F197">
    <cfRule type="timePeriod" dxfId="836" priority="837" timePeriod="lastWeek">
      <formula>AND(TODAY()-ROUNDDOWN(F197,0)&gt;=(WEEKDAY(TODAY())),TODAY()-ROUNDDOWN(F197,0)&lt;(WEEKDAY(TODAY())+7))</formula>
    </cfRule>
  </conditionalFormatting>
  <conditionalFormatting sqref="F197">
    <cfRule type="timePeriod" dxfId="835" priority="836" timePeriod="lastWeek">
      <formula>AND(TODAY()-ROUNDDOWN(F197,0)&gt;=(WEEKDAY(TODAY())),TODAY()-ROUNDDOWN(F197,0)&lt;(WEEKDAY(TODAY())+7))</formula>
    </cfRule>
  </conditionalFormatting>
  <conditionalFormatting sqref="G197">
    <cfRule type="timePeriod" dxfId="834" priority="835" timePeriod="lastWeek">
      <formula>AND(TODAY()-ROUNDDOWN(G197,0)&gt;=(WEEKDAY(TODAY())),TODAY()-ROUNDDOWN(G197,0)&lt;(WEEKDAY(TODAY())+7))</formula>
    </cfRule>
  </conditionalFormatting>
  <conditionalFormatting sqref="G197">
    <cfRule type="timePeriod" dxfId="833" priority="834" timePeriod="lastWeek">
      <formula>AND(TODAY()-ROUNDDOWN(G197,0)&gt;=(WEEKDAY(TODAY())),TODAY()-ROUNDDOWN(G197,0)&lt;(WEEKDAY(TODAY())+7))</formula>
    </cfRule>
  </conditionalFormatting>
  <conditionalFormatting sqref="G197">
    <cfRule type="timePeriod" dxfId="832" priority="830" timePeriod="lastWeek">
      <formula>AND(TODAY()-ROUNDDOWN(G197,0)&gt;=(WEEKDAY(TODAY())),TODAY()-ROUNDDOWN(G197,0)&lt;(WEEKDAY(TODAY())+7))</formula>
    </cfRule>
  </conditionalFormatting>
  <conditionalFormatting sqref="G197">
    <cfRule type="timePeriod" dxfId="831" priority="833" timePeriod="lastWeek">
      <formula>AND(TODAY()-ROUNDDOWN(G197,0)&gt;=(WEEKDAY(TODAY())),TODAY()-ROUNDDOWN(G197,0)&lt;(WEEKDAY(TODAY())+7))</formula>
    </cfRule>
  </conditionalFormatting>
  <conditionalFormatting sqref="G197">
    <cfRule type="timePeriod" dxfId="830" priority="832" timePeriod="lastWeek">
      <formula>AND(TODAY()-ROUNDDOWN(G197,0)&gt;=(WEEKDAY(TODAY())),TODAY()-ROUNDDOWN(G197,0)&lt;(WEEKDAY(TODAY())+7))</formula>
    </cfRule>
  </conditionalFormatting>
  <conditionalFormatting sqref="G197">
    <cfRule type="timePeriod" dxfId="829" priority="831" timePeriod="lastWeek">
      <formula>AND(TODAY()-ROUNDDOWN(G197,0)&gt;=(WEEKDAY(TODAY())),TODAY()-ROUNDDOWN(G197,0)&lt;(WEEKDAY(TODAY())+7))</formula>
    </cfRule>
  </conditionalFormatting>
  <conditionalFormatting sqref="G197">
    <cfRule type="timePeriod" dxfId="828" priority="829" timePeriod="lastWeek">
      <formula>AND(TODAY()-ROUNDDOWN(G197,0)&gt;=(WEEKDAY(TODAY())),TODAY()-ROUNDDOWN(G197,0)&lt;(WEEKDAY(TODAY())+7))</formula>
    </cfRule>
  </conditionalFormatting>
  <conditionalFormatting sqref="G197">
    <cfRule type="timePeriod" dxfId="827" priority="828" timePeriod="lastWeek">
      <formula>AND(TODAY()-ROUNDDOWN(G197,0)&gt;=(WEEKDAY(TODAY())),TODAY()-ROUNDDOWN(G197,0)&lt;(WEEKDAY(TODAY())+7))</formula>
    </cfRule>
  </conditionalFormatting>
  <conditionalFormatting sqref="K197">
    <cfRule type="timePeriod" dxfId="826" priority="827" timePeriod="lastWeek">
      <formula>AND(TODAY()-ROUNDDOWN(K197,0)&gt;=(WEEKDAY(TODAY())),TODAY()-ROUNDDOWN(K197,0)&lt;(WEEKDAY(TODAY())+7))</formula>
    </cfRule>
  </conditionalFormatting>
  <conditionalFormatting sqref="F197">
    <cfRule type="timePeriod" dxfId="825" priority="826" timePeriod="lastWeek">
      <formula>AND(TODAY()-ROUNDDOWN(F197,0)&gt;=(WEEKDAY(TODAY())),TODAY()-ROUNDDOWN(F197,0)&lt;(WEEKDAY(TODAY())+7))</formula>
    </cfRule>
  </conditionalFormatting>
  <conditionalFormatting sqref="J199:K199">
    <cfRule type="timePeriod" dxfId="824" priority="825" timePeriod="lastWeek">
      <formula>AND(TODAY()-ROUNDDOWN(J199,0)&gt;=(WEEKDAY(TODAY())),TODAY()-ROUNDDOWN(J199,0)&lt;(WEEKDAY(TODAY())+7))</formula>
    </cfRule>
  </conditionalFormatting>
  <conditionalFormatting sqref="G197">
    <cfRule type="timePeriod" dxfId="823" priority="824" timePeriod="lastWeek">
      <formula>AND(TODAY()-ROUNDDOWN(G197,0)&gt;=(WEEKDAY(TODAY())),TODAY()-ROUNDDOWN(G197,0)&lt;(WEEKDAY(TODAY())+7))</formula>
    </cfRule>
  </conditionalFormatting>
  <conditionalFormatting sqref="G197">
    <cfRule type="timePeriod" dxfId="822" priority="823" timePeriod="lastWeek">
      <formula>AND(TODAY()-ROUNDDOWN(G197,0)&gt;=(WEEKDAY(TODAY())),TODAY()-ROUNDDOWN(G197,0)&lt;(WEEKDAY(TODAY())+7))</formula>
    </cfRule>
  </conditionalFormatting>
  <conditionalFormatting sqref="F197">
    <cfRule type="timePeriod" dxfId="821" priority="822" timePeriod="lastWeek">
      <formula>AND(TODAY()-ROUNDDOWN(F197,0)&gt;=(WEEKDAY(TODAY())),TODAY()-ROUNDDOWN(F197,0)&lt;(WEEKDAY(TODAY())+7))</formula>
    </cfRule>
  </conditionalFormatting>
  <conditionalFormatting sqref="J197:K197">
    <cfRule type="timePeriod" dxfId="820" priority="821" timePeriod="lastWeek">
      <formula>AND(TODAY()-ROUNDDOWN(J197,0)&gt;=(WEEKDAY(TODAY())),TODAY()-ROUNDDOWN(J197,0)&lt;(WEEKDAY(TODAY())+7))</formula>
    </cfRule>
  </conditionalFormatting>
  <conditionalFormatting sqref="G197">
    <cfRule type="timePeriod" dxfId="819" priority="820" timePeriod="lastWeek">
      <formula>AND(TODAY()-ROUNDDOWN(G197,0)&gt;=(WEEKDAY(TODAY())),TODAY()-ROUNDDOWN(G197,0)&lt;(WEEKDAY(TODAY())+7))</formula>
    </cfRule>
  </conditionalFormatting>
  <conditionalFormatting sqref="F197">
    <cfRule type="timePeriod" dxfId="818" priority="819" timePeriod="lastWeek">
      <formula>AND(TODAY()-ROUNDDOWN(F197,0)&gt;=(WEEKDAY(TODAY())),TODAY()-ROUNDDOWN(F197,0)&lt;(WEEKDAY(TODAY())+7))</formula>
    </cfRule>
  </conditionalFormatting>
  <conditionalFormatting sqref="J197:K197">
    <cfRule type="timePeriod" dxfId="817" priority="818" timePeriod="lastWeek">
      <formula>AND(TODAY()-ROUNDDOWN(J197,0)&gt;=(WEEKDAY(TODAY())),TODAY()-ROUNDDOWN(J197,0)&lt;(WEEKDAY(TODAY())+7))</formula>
    </cfRule>
  </conditionalFormatting>
  <conditionalFormatting sqref="G197">
    <cfRule type="timePeriod" dxfId="816" priority="817" timePeriod="lastWeek">
      <formula>AND(TODAY()-ROUNDDOWN(G197,0)&gt;=(WEEKDAY(TODAY())),TODAY()-ROUNDDOWN(G197,0)&lt;(WEEKDAY(TODAY())+7))</formula>
    </cfRule>
  </conditionalFormatting>
  <conditionalFormatting sqref="F197">
    <cfRule type="timePeriod" dxfId="815" priority="816" timePeriod="lastWeek">
      <formula>AND(TODAY()-ROUNDDOWN(F197,0)&gt;=(WEEKDAY(TODAY())),TODAY()-ROUNDDOWN(F197,0)&lt;(WEEKDAY(TODAY())+7))</formula>
    </cfRule>
  </conditionalFormatting>
  <conditionalFormatting sqref="J197:K197">
    <cfRule type="timePeriod" dxfId="814" priority="815" timePeriod="lastWeek">
      <formula>AND(TODAY()-ROUNDDOWN(J197,0)&gt;=(WEEKDAY(TODAY())),TODAY()-ROUNDDOWN(J197,0)&lt;(WEEKDAY(TODAY())+7))</formula>
    </cfRule>
  </conditionalFormatting>
  <conditionalFormatting sqref="G197">
    <cfRule type="timePeriod" dxfId="813" priority="814" timePeriod="lastWeek">
      <formula>AND(TODAY()-ROUNDDOWN(G197,0)&gt;=(WEEKDAY(TODAY())),TODAY()-ROUNDDOWN(G197,0)&lt;(WEEKDAY(TODAY())+7))</formula>
    </cfRule>
  </conditionalFormatting>
  <conditionalFormatting sqref="F197">
    <cfRule type="timePeriod" dxfId="812" priority="813" timePeriod="lastWeek">
      <formula>AND(TODAY()-ROUNDDOWN(F197,0)&gt;=(WEEKDAY(TODAY())),TODAY()-ROUNDDOWN(F197,0)&lt;(WEEKDAY(TODAY())+7))</formula>
    </cfRule>
  </conditionalFormatting>
  <conditionalFormatting sqref="J197:K197">
    <cfRule type="timePeriod" dxfId="811" priority="812" timePeriod="lastWeek">
      <formula>AND(TODAY()-ROUNDDOWN(J197,0)&gt;=(WEEKDAY(TODAY())),TODAY()-ROUNDDOWN(J197,0)&lt;(WEEKDAY(TODAY())+7))</formula>
    </cfRule>
  </conditionalFormatting>
  <conditionalFormatting sqref="G197">
    <cfRule type="timePeriod" dxfId="810" priority="811" timePeriod="lastWeek">
      <formula>AND(TODAY()-ROUNDDOWN(G197,0)&gt;=(WEEKDAY(TODAY())),TODAY()-ROUNDDOWN(G197,0)&lt;(WEEKDAY(TODAY())+7))</formula>
    </cfRule>
  </conditionalFormatting>
  <conditionalFormatting sqref="F197">
    <cfRule type="timePeriod" dxfId="809" priority="810" timePeriod="lastWeek">
      <formula>AND(TODAY()-ROUNDDOWN(F197,0)&gt;=(WEEKDAY(TODAY())),TODAY()-ROUNDDOWN(F197,0)&lt;(WEEKDAY(TODAY())+7))</formula>
    </cfRule>
  </conditionalFormatting>
  <conditionalFormatting sqref="J197:K197">
    <cfRule type="timePeriod" dxfId="808" priority="809" timePeriod="lastWeek">
      <formula>AND(TODAY()-ROUNDDOWN(J197,0)&gt;=(WEEKDAY(TODAY())),TODAY()-ROUNDDOWN(J197,0)&lt;(WEEKDAY(TODAY())+7))</formula>
    </cfRule>
  </conditionalFormatting>
  <conditionalFormatting sqref="G197">
    <cfRule type="timePeriod" dxfId="807" priority="808" timePeriod="lastWeek">
      <formula>AND(TODAY()-ROUNDDOWN(G197,0)&gt;=(WEEKDAY(TODAY())),TODAY()-ROUNDDOWN(G197,0)&lt;(WEEKDAY(TODAY())+7))</formula>
    </cfRule>
  </conditionalFormatting>
  <conditionalFormatting sqref="F197">
    <cfRule type="timePeriod" dxfId="806" priority="807" timePeriod="lastWeek">
      <formula>AND(TODAY()-ROUNDDOWN(F197,0)&gt;=(WEEKDAY(TODAY())),TODAY()-ROUNDDOWN(F197,0)&lt;(WEEKDAY(TODAY())+7))</formula>
    </cfRule>
  </conditionalFormatting>
  <conditionalFormatting sqref="J197:K197">
    <cfRule type="timePeriod" dxfId="805" priority="806" timePeriod="lastWeek">
      <formula>AND(TODAY()-ROUNDDOWN(J197,0)&gt;=(WEEKDAY(TODAY())),TODAY()-ROUNDDOWN(J197,0)&lt;(WEEKDAY(TODAY())+7))</formula>
    </cfRule>
  </conditionalFormatting>
  <conditionalFormatting sqref="G197">
    <cfRule type="timePeriod" dxfId="804" priority="805" timePeriod="lastWeek">
      <formula>AND(TODAY()-ROUNDDOWN(G197,0)&gt;=(WEEKDAY(TODAY())),TODAY()-ROUNDDOWN(G197,0)&lt;(WEEKDAY(TODAY())+7))</formula>
    </cfRule>
  </conditionalFormatting>
  <conditionalFormatting sqref="F199">
    <cfRule type="timePeriod" dxfId="803" priority="804" timePeriod="lastWeek">
      <formula>AND(TODAY()-ROUNDDOWN(F199,0)&gt;=(WEEKDAY(TODAY())),TODAY()-ROUNDDOWN(F199,0)&lt;(WEEKDAY(TODAY())+7))</formula>
    </cfRule>
  </conditionalFormatting>
  <conditionalFormatting sqref="F199">
    <cfRule type="timePeriod" dxfId="802" priority="803" timePeriod="lastWeek">
      <formula>AND(TODAY()-ROUNDDOWN(F199,0)&gt;=(WEEKDAY(TODAY())),TODAY()-ROUNDDOWN(F199,0)&lt;(WEEKDAY(TODAY())+7))</formula>
    </cfRule>
  </conditionalFormatting>
  <conditionalFormatting sqref="F199">
    <cfRule type="timePeriod" dxfId="801" priority="799" timePeriod="lastWeek">
      <formula>AND(TODAY()-ROUNDDOWN(F199,0)&gt;=(WEEKDAY(TODAY())),TODAY()-ROUNDDOWN(F199,0)&lt;(WEEKDAY(TODAY())+7))</formula>
    </cfRule>
  </conditionalFormatting>
  <conditionalFormatting sqref="F199">
    <cfRule type="timePeriod" dxfId="800" priority="802" timePeriod="lastWeek">
      <formula>AND(TODAY()-ROUNDDOWN(F199,0)&gt;=(WEEKDAY(TODAY())),TODAY()-ROUNDDOWN(F199,0)&lt;(WEEKDAY(TODAY())+7))</formula>
    </cfRule>
  </conditionalFormatting>
  <conditionalFormatting sqref="F199">
    <cfRule type="timePeriod" dxfId="799" priority="801" timePeriod="lastWeek">
      <formula>AND(TODAY()-ROUNDDOWN(F199,0)&gt;=(WEEKDAY(TODAY())),TODAY()-ROUNDDOWN(F199,0)&lt;(WEEKDAY(TODAY())+7))</formula>
    </cfRule>
  </conditionalFormatting>
  <conditionalFormatting sqref="F199">
    <cfRule type="timePeriod" dxfId="798" priority="800" timePeriod="lastWeek">
      <formula>AND(TODAY()-ROUNDDOWN(F199,0)&gt;=(WEEKDAY(TODAY())),TODAY()-ROUNDDOWN(F199,0)&lt;(WEEKDAY(TODAY())+7))</formula>
    </cfRule>
  </conditionalFormatting>
  <conditionalFormatting sqref="F199">
    <cfRule type="timePeriod" dxfId="797" priority="798" timePeriod="lastWeek">
      <formula>AND(TODAY()-ROUNDDOWN(F199,0)&gt;=(WEEKDAY(TODAY())),TODAY()-ROUNDDOWN(F199,0)&lt;(WEEKDAY(TODAY())+7))</formula>
    </cfRule>
  </conditionalFormatting>
  <conditionalFormatting sqref="F199">
    <cfRule type="timePeriod" dxfId="796" priority="797" timePeriod="lastWeek">
      <formula>AND(TODAY()-ROUNDDOWN(F199,0)&gt;=(WEEKDAY(TODAY())),TODAY()-ROUNDDOWN(F199,0)&lt;(WEEKDAY(TODAY())+7))</formula>
    </cfRule>
  </conditionalFormatting>
  <conditionalFormatting sqref="F197">
    <cfRule type="timePeriod" dxfId="795" priority="796" timePeriod="lastWeek">
      <formula>AND(TODAY()-ROUNDDOWN(F197,0)&gt;=(WEEKDAY(TODAY())),TODAY()-ROUNDDOWN(F197,0)&lt;(WEEKDAY(TODAY())+7))</formula>
    </cfRule>
  </conditionalFormatting>
  <conditionalFormatting sqref="J197:K197">
    <cfRule type="timePeriod" dxfId="794" priority="795" timePeriod="lastWeek">
      <formula>AND(TODAY()-ROUNDDOWN(J197,0)&gt;=(WEEKDAY(TODAY())),TODAY()-ROUNDDOWN(J197,0)&lt;(WEEKDAY(TODAY())+7))</formula>
    </cfRule>
  </conditionalFormatting>
  <conditionalFormatting sqref="G197">
    <cfRule type="timePeriod" dxfId="793" priority="794" timePeriod="lastWeek">
      <formula>AND(TODAY()-ROUNDDOWN(G197,0)&gt;=(WEEKDAY(TODAY())),TODAY()-ROUNDDOWN(G197,0)&lt;(WEEKDAY(TODAY())+7))</formula>
    </cfRule>
  </conditionalFormatting>
  <conditionalFormatting sqref="F197">
    <cfRule type="timePeriod" dxfId="792" priority="793" timePeriod="lastWeek">
      <formula>AND(TODAY()-ROUNDDOWN(F197,0)&gt;=(WEEKDAY(TODAY())),TODAY()-ROUNDDOWN(F197,0)&lt;(WEEKDAY(TODAY())+7))</formula>
    </cfRule>
  </conditionalFormatting>
  <conditionalFormatting sqref="J197:K197">
    <cfRule type="timePeriod" dxfId="791" priority="792" timePeriod="lastWeek">
      <formula>AND(TODAY()-ROUNDDOWN(J197,0)&gt;=(WEEKDAY(TODAY())),TODAY()-ROUNDDOWN(J197,0)&lt;(WEEKDAY(TODAY())+7))</formula>
    </cfRule>
  </conditionalFormatting>
  <conditionalFormatting sqref="G197">
    <cfRule type="timePeriod" dxfId="790" priority="791" timePeriod="lastWeek">
      <formula>AND(TODAY()-ROUNDDOWN(G197,0)&gt;=(WEEKDAY(TODAY())),TODAY()-ROUNDDOWN(G197,0)&lt;(WEEKDAY(TODAY())+7))</formula>
    </cfRule>
  </conditionalFormatting>
  <conditionalFormatting sqref="F197">
    <cfRule type="timePeriod" dxfId="789" priority="790" timePeriod="lastWeek">
      <formula>AND(TODAY()-ROUNDDOWN(F197,0)&gt;=(WEEKDAY(TODAY())),TODAY()-ROUNDDOWN(F197,0)&lt;(WEEKDAY(TODAY())+7))</formula>
    </cfRule>
  </conditionalFormatting>
  <conditionalFormatting sqref="J197:K197">
    <cfRule type="timePeriod" dxfId="788" priority="789" timePeriod="lastWeek">
      <formula>AND(TODAY()-ROUNDDOWN(J197,0)&gt;=(WEEKDAY(TODAY())),TODAY()-ROUNDDOWN(J197,0)&lt;(WEEKDAY(TODAY())+7))</formula>
    </cfRule>
  </conditionalFormatting>
  <conditionalFormatting sqref="G197">
    <cfRule type="timePeriod" dxfId="787" priority="788" timePeriod="lastWeek">
      <formula>AND(TODAY()-ROUNDDOWN(G197,0)&gt;=(WEEKDAY(TODAY())),TODAY()-ROUNDDOWN(G197,0)&lt;(WEEKDAY(TODAY())+7))</formula>
    </cfRule>
  </conditionalFormatting>
  <conditionalFormatting sqref="F197">
    <cfRule type="timePeriod" dxfId="786" priority="787" timePeriod="lastWeek">
      <formula>AND(TODAY()-ROUNDDOWN(F197,0)&gt;=(WEEKDAY(TODAY())),TODAY()-ROUNDDOWN(F197,0)&lt;(WEEKDAY(TODAY())+7))</formula>
    </cfRule>
  </conditionalFormatting>
  <conditionalFormatting sqref="J197:K197">
    <cfRule type="timePeriod" dxfId="785" priority="786" timePeriod="lastWeek">
      <formula>AND(TODAY()-ROUNDDOWN(J197,0)&gt;=(WEEKDAY(TODAY())),TODAY()-ROUNDDOWN(J197,0)&lt;(WEEKDAY(TODAY())+7))</formula>
    </cfRule>
  </conditionalFormatting>
  <conditionalFormatting sqref="G197">
    <cfRule type="timePeriod" dxfId="784" priority="785" timePeriod="lastWeek">
      <formula>AND(TODAY()-ROUNDDOWN(G197,0)&gt;=(WEEKDAY(TODAY())),TODAY()-ROUNDDOWN(G197,0)&lt;(WEEKDAY(TODAY())+7))</formula>
    </cfRule>
  </conditionalFormatting>
  <conditionalFormatting sqref="F197">
    <cfRule type="timePeriod" dxfId="783" priority="784" timePeriod="lastWeek">
      <formula>AND(TODAY()-ROUNDDOWN(F197,0)&gt;=(WEEKDAY(TODAY())),TODAY()-ROUNDDOWN(F197,0)&lt;(WEEKDAY(TODAY())+7))</formula>
    </cfRule>
  </conditionalFormatting>
  <conditionalFormatting sqref="J197:K197">
    <cfRule type="timePeriod" dxfId="782" priority="783" timePeriod="lastWeek">
      <formula>AND(TODAY()-ROUNDDOWN(J197,0)&gt;=(WEEKDAY(TODAY())),TODAY()-ROUNDDOWN(J197,0)&lt;(WEEKDAY(TODAY())+7))</formula>
    </cfRule>
  </conditionalFormatting>
  <conditionalFormatting sqref="G197">
    <cfRule type="timePeriod" dxfId="781" priority="782" timePeriod="lastWeek">
      <formula>AND(TODAY()-ROUNDDOWN(G197,0)&gt;=(WEEKDAY(TODAY())),TODAY()-ROUNDDOWN(G197,0)&lt;(WEEKDAY(TODAY())+7))</formula>
    </cfRule>
  </conditionalFormatting>
  <conditionalFormatting sqref="F197">
    <cfRule type="timePeriod" dxfId="780" priority="781" timePeriod="lastWeek">
      <formula>AND(TODAY()-ROUNDDOWN(F197,0)&gt;=(WEEKDAY(TODAY())),TODAY()-ROUNDDOWN(F197,0)&lt;(WEEKDAY(TODAY())+7))</formula>
    </cfRule>
  </conditionalFormatting>
  <conditionalFormatting sqref="J197:K197">
    <cfRule type="timePeriod" dxfId="779" priority="780" timePeriod="lastWeek">
      <formula>AND(TODAY()-ROUNDDOWN(J197,0)&gt;=(WEEKDAY(TODAY())),TODAY()-ROUNDDOWN(J197,0)&lt;(WEEKDAY(TODAY())+7))</formula>
    </cfRule>
  </conditionalFormatting>
  <conditionalFormatting sqref="G197">
    <cfRule type="timePeriod" dxfId="778" priority="779" timePeriod="lastWeek">
      <formula>AND(TODAY()-ROUNDDOWN(G197,0)&gt;=(WEEKDAY(TODAY())),TODAY()-ROUNDDOWN(G197,0)&lt;(WEEKDAY(TODAY())+7))</formula>
    </cfRule>
  </conditionalFormatting>
  <conditionalFormatting sqref="F197">
    <cfRule type="timePeriod" dxfId="777" priority="778" timePeriod="lastWeek">
      <formula>AND(TODAY()-ROUNDDOWN(F197,0)&gt;=(WEEKDAY(TODAY())),TODAY()-ROUNDDOWN(F197,0)&lt;(WEEKDAY(TODAY())+7))</formula>
    </cfRule>
  </conditionalFormatting>
  <conditionalFormatting sqref="J197:K197">
    <cfRule type="timePeriod" dxfId="776" priority="777" timePeriod="lastWeek">
      <formula>AND(TODAY()-ROUNDDOWN(J197,0)&gt;=(WEEKDAY(TODAY())),TODAY()-ROUNDDOWN(J197,0)&lt;(WEEKDAY(TODAY())+7))</formula>
    </cfRule>
  </conditionalFormatting>
  <conditionalFormatting sqref="G197">
    <cfRule type="timePeriod" dxfId="775" priority="776" timePeriod="lastWeek">
      <formula>AND(TODAY()-ROUNDDOWN(G197,0)&gt;=(WEEKDAY(TODAY())),TODAY()-ROUNDDOWN(G197,0)&lt;(WEEKDAY(TODAY())+7))</formula>
    </cfRule>
  </conditionalFormatting>
  <conditionalFormatting sqref="F197">
    <cfRule type="timePeriod" dxfId="774" priority="775" timePeriod="lastWeek">
      <formula>AND(TODAY()-ROUNDDOWN(F197,0)&gt;=(WEEKDAY(TODAY())),TODAY()-ROUNDDOWN(F197,0)&lt;(WEEKDAY(TODAY())+7))</formula>
    </cfRule>
  </conditionalFormatting>
  <conditionalFormatting sqref="J197:K197">
    <cfRule type="timePeriod" dxfId="773" priority="774" timePeriod="lastWeek">
      <formula>AND(TODAY()-ROUNDDOWN(J197,0)&gt;=(WEEKDAY(TODAY())),TODAY()-ROUNDDOWN(J197,0)&lt;(WEEKDAY(TODAY())+7))</formula>
    </cfRule>
  </conditionalFormatting>
  <conditionalFormatting sqref="G197">
    <cfRule type="timePeriod" dxfId="772" priority="773" timePeriod="lastWeek">
      <formula>AND(TODAY()-ROUNDDOWN(G197,0)&gt;=(WEEKDAY(TODAY())),TODAY()-ROUNDDOWN(G197,0)&lt;(WEEKDAY(TODAY())+7))</formula>
    </cfRule>
  </conditionalFormatting>
  <conditionalFormatting sqref="J197:K197">
    <cfRule type="timePeriod" dxfId="771" priority="772" timePeriod="lastWeek">
      <formula>AND(TODAY()-ROUNDDOWN(J197,0)&gt;=(WEEKDAY(TODAY())),TODAY()-ROUNDDOWN(J197,0)&lt;(WEEKDAY(TODAY())+7))</formula>
    </cfRule>
  </conditionalFormatting>
  <conditionalFormatting sqref="F197">
    <cfRule type="timePeriod" dxfId="770" priority="771" timePeriod="lastWeek">
      <formula>AND(TODAY()-ROUNDDOWN(F197,0)&gt;=(WEEKDAY(TODAY())),TODAY()-ROUNDDOWN(F197,0)&lt;(WEEKDAY(TODAY())+7))</formula>
    </cfRule>
  </conditionalFormatting>
  <conditionalFormatting sqref="F197">
    <cfRule type="timePeriod" dxfId="769" priority="770" timePeriod="lastWeek">
      <formula>AND(TODAY()-ROUNDDOWN(F197,0)&gt;=(WEEKDAY(TODAY())),TODAY()-ROUNDDOWN(F197,0)&lt;(WEEKDAY(TODAY())+7))</formula>
    </cfRule>
  </conditionalFormatting>
  <conditionalFormatting sqref="F197">
    <cfRule type="timePeriod" dxfId="768" priority="766" timePeriod="lastWeek">
      <formula>AND(TODAY()-ROUNDDOWN(F197,0)&gt;=(WEEKDAY(TODAY())),TODAY()-ROUNDDOWN(F197,0)&lt;(WEEKDAY(TODAY())+7))</formula>
    </cfRule>
  </conditionalFormatting>
  <conditionalFormatting sqref="F197">
    <cfRule type="timePeriod" dxfId="767" priority="769" timePeriod="lastWeek">
      <formula>AND(TODAY()-ROUNDDOWN(F197,0)&gt;=(WEEKDAY(TODAY())),TODAY()-ROUNDDOWN(F197,0)&lt;(WEEKDAY(TODAY())+7))</formula>
    </cfRule>
  </conditionalFormatting>
  <conditionalFormatting sqref="F197">
    <cfRule type="timePeriod" dxfId="766" priority="768" timePeriod="lastWeek">
      <formula>AND(TODAY()-ROUNDDOWN(F197,0)&gt;=(WEEKDAY(TODAY())),TODAY()-ROUNDDOWN(F197,0)&lt;(WEEKDAY(TODAY())+7))</formula>
    </cfRule>
  </conditionalFormatting>
  <conditionalFormatting sqref="F197">
    <cfRule type="timePeriod" dxfId="765" priority="767" timePeriod="lastWeek">
      <formula>AND(TODAY()-ROUNDDOWN(F197,0)&gt;=(WEEKDAY(TODAY())),TODAY()-ROUNDDOWN(F197,0)&lt;(WEEKDAY(TODAY())+7))</formula>
    </cfRule>
  </conditionalFormatting>
  <conditionalFormatting sqref="G197">
    <cfRule type="timePeriod" dxfId="764" priority="762" timePeriod="lastWeek">
      <formula>AND(TODAY()-ROUNDDOWN(G197,0)&gt;=(WEEKDAY(TODAY())),TODAY()-ROUNDDOWN(G197,0)&lt;(WEEKDAY(TODAY())+7))</formula>
    </cfRule>
  </conditionalFormatting>
  <conditionalFormatting sqref="G197">
    <cfRule type="timePeriod" dxfId="763" priority="760" timePeriod="lastWeek">
      <formula>AND(TODAY()-ROUNDDOWN(G197,0)&gt;=(WEEKDAY(TODAY())),TODAY()-ROUNDDOWN(G197,0)&lt;(WEEKDAY(TODAY())+7))</formula>
    </cfRule>
  </conditionalFormatting>
  <conditionalFormatting sqref="F197">
    <cfRule type="timePeriod" dxfId="762" priority="765" timePeriod="lastWeek">
      <formula>AND(TODAY()-ROUNDDOWN(F197,0)&gt;=(WEEKDAY(TODAY())),TODAY()-ROUNDDOWN(F197,0)&lt;(WEEKDAY(TODAY())+7))</formula>
    </cfRule>
  </conditionalFormatting>
  <conditionalFormatting sqref="G197">
    <cfRule type="timePeriod" dxfId="761" priority="758" timePeriod="lastWeek">
      <formula>AND(TODAY()-ROUNDDOWN(G197,0)&gt;=(WEEKDAY(TODAY())),TODAY()-ROUNDDOWN(G197,0)&lt;(WEEKDAY(TODAY())+7))</formula>
    </cfRule>
  </conditionalFormatting>
  <conditionalFormatting sqref="F197">
    <cfRule type="timePeriod" dxfId="760" priority="764" timePeriod="lastWeek">
      <formula>AND(TODAY()-ROUNDDOWN(F197,0)&gt;=(WEEKDAY(TODAY())),TODAY()-ROUNDDOWN(F197,0)&lt;(WEEKDAY(TODAY())+7))</formula>
    </cfRule>
  </conditionalFormatting>
  <conditionalFormatting sqref="G197">
    <cfRule type="timePeriod" dxfId="759" priority="756" timePeriod="lastWeek">
      <formula>AND(TODAY()-ROUNDDOWN(G197,0)&gt;=(WEEKDAY(TODAY())),TODAY()-ROUNDDOWN(G197,0)&lt;(WEEKDAY(TODAY())+7))</formula>
    </cfRule>
  </conditionalFormatting>
  <conditionalFormatting sqref="G197">
    <cfRule type="timePeriod" dxfId="758" priority="763" timePeriod="lastWeek">
      <formula>AND(TODAY()-ROUNDDOWN(G197,0)&gt;=(WEEKDAY(TODAY())),TODAY()-ROUNDDOWN(G197,0)&lt;(WEEKDAY(TODAY())+7))</formula>
    </cfRule>
  </conditionalFormatting>
  <conditionalFormatting sqref="G197">
    <cfRule type="timePeriod" dxfId="757" priority="761" timePeriod="lastWeek">
      <formula>AND(TODAY()-ROUNDDOWN(G197,0)&gt;=(WEEKDAY(TODAY())),TODAY()-ROUNDDOWN(G197,0)&lt;(WEEKDAY(TODAY())+7))</formula>
    </cfRule>
  </conditionalFormatting>
  <conditionalFormatting sqref="G197">
    <cfRule type="timePeriod" dxfId="756" priority="759" timePeriod="lastWeek">
      <formula>AND(TODAY()-ROUNDDOWN(G197,0)&gt;=(WEEKDAY(TODAY())),TODAY()-ROUNDDOWN(G197,0)&lt;(WEEKDAY(TODAY())+7))</formula>
    </cfRule>
  </conditionalFormatting>
  <conditionalFormatting sqref="G197">
    <cfRule type="timePeriod" dxfId="755" priority="757" timePeriod="lastWeek">
      <formula>AND(TODAY()-ROUNDDOWN(G197,0)&gt;=(WEEKDAY(TODAY())),TODAY()-ROUNDDOWN(G197,0)&lt;(WEEKDAY(TODAY())+7))</formula>
    </cfRule>
  </conditionalFormatting>
  <conditionalFormatting sqref="F197">
    <cfRule type="timePeriod" dxfId="754" priority="755" timePeriod="lastWeek">
      <formula>AND(TODAY()-ROUNDDOWN(F197,0)&gt;=(WEEKDAY(TODAY())),TODAY()-ROUNDDOWN(F197,0)&lt;(WEEKDAY(TODAY())+7))</formula>
    </cfRule>
  </conditionalFormatting>
  <conditionalFormatting sqref="J197:K197">
    <cfRule type="timePeriod" dxfId="753" priority="754" timePeriod="lastWeek">
      <formula>AND(TODAY()-ROUNDDOWN(J197,0)&gt;=(WEEKDAY(TODAY())),TODAY()-ROUNDDOWN(J197,0)&lt;(WEEKDAY(TODAY())+7))</formula>
    </cfRule>
  </conditionalFormatting>
  <conditionalFormatting sqref="G197">
    <cfRule type="timePeriod" dxfId="752" priority="753" timePeriod="lastWeek">
      <formula>AND(TODAY()-ROUNDDOWN(G197,0)&gt;=(WEEKDAY(TODAY())),TODAY()-ROUNDDOWN(G197,0)&lt;(WEEKDAY(TODAY())+7))</formula>
    </cfRule>
  </conditionalFormatting>
  <conditionalFormatting sqref="F197">
    <cfRule type="timePeriod" dxfId="751" priority="752" timePeriod="lastWeek">
      <formula>AND(TODAY()-ROUNDDOWN(F197,0)&gt;=(WEEKDAY(TODAY())),TODAY()-ROUNDDOWN(F197,0)&lt;(WEEKDAY(TODAY())+7))</formula>
    </cfRule>
  </conditionalFormatting>
  <conditionalFormatting sqref="J197:K197">
    <cfRule type="timePeriod" dxfId="750" priority="751" timePeriod="lastWeek">
      <formula>AND(TODAY()-ROUNDDOWN(J197,0)&gt;=(WEEKDAY(TODAY())),TODAY()-ROUNDDOWN(J197,0)&lt;(WEEKDAY(TODAY())+7))</formula>
    </cfRule>
  </conditionalFormatting>
  <conditionalFormatting sqref="G197">
    <cfRule type="timePeriod" dxfId="749" priority="750" timePeriod="lastWeek">
      <formula>AND(TODAY()-ROUNDDOWN(G197,0)&gt;=(WEEKDAY(TODAY())),TODAY()-ROUNDDOWN(G197,0)&lt;(WEEKDAY(TODAY())+7))</formula>
    </cfRule>
  </conditionalFormatting>
  <conditionalFormatting sqref="F197">
    <cfRule type="timePeriod" dxfId="748" priority="749" timePeriod="lastWeek">
      <formula>AND(TODAY()-ROUNDDOWN(F197,0)&gt;=(WEEKDAY(TODAY())),TODAY()-ROUNDDOWN(F197,0)&lt;(WEEKDAY(TODAY())+7))</formula>
    </cfRule>
  </conditionalFormatting>
  <conditionalFormatting sqref="J197:K197">
    <cfRule type="timePeriod" dxfId="747" priority="748" timePeriod="lastWeek">
      <formula>AND(TODAY()-ROUNDDOWN(J197,0)&gt;=(WEEKDAY(TODAY())),TODAY()-ROUNDDOWN(J197,0)&lt;(WEEKDAY(TODAY())+7))</formula>
    </cfRule>
  </conditionalFormatting>
  <conditionalFormatting sqref="G197">
    <cfRule type="timePeriod" dxfId="746" priority="747" timePeriod="lastWeek">
      <formula>AND(TODAY()-ROUNDDOWN(G197,0)&gt;=(WEEKDAY(TODAY())),TODAY()-ROUNDDOWN(G197,0)&lt;(WEEKDAY(TODAY())+7))</formula>
    </cfRule>
  </conditionalFormatting>
  <conditionalFormatting sqref="F197">
    <cfRule type="timePeriod" dxfId="745" priority="746" timePeriod="lastWeek">
      <formula>AND(TODAY()-ROUNDDOWN(F197,0)&gt;=(WEEKDAY(TODAY())),TODAY()-ROUNDDOWN(F197,0)&lt;(WEEKDAY(TODAY())+7))</formula>
    </cfRule>
  </conditionalFormatting>
  <conditionalFormatting sqref="J197:K197">
    <cfRule type="timePeriod" dxfId="744" priority="745" timePeriod="lastWeek">
      <formula>AND(TODAY()-ROUNDDOWN(J197,0)&gt;=(WEEKDAY(TODAY())),TODAY()-ROUNDDOWN(J197,0)&lt;(WEEKDAY(TODAY())+7))</formula>
    </cfRule>
  </conditionalFormatting>
  <conditionalFormatting sqref="G197">
    <cfRule type="timePeriod" dxfId="743" priority="744" timePeriod="lastWeek">
      <formula>AND(TODAY()-ROUNDDOWN(G197,0)&gt;=(WEEKDAY(TODAY())),TODAY()-ROUNDDOWN(G197,0)&lt;(WEEKDAY(TODAY())+7))</formula>
    </cfRule>
  </conditionalFormatting>
  <conditionalFormatting sqref="J197:K197">
    <cfRule type="timePeriod" dxfId="742" priority="743" timePeriod="lastWeek">
      <formula>AND(TODAY()-ROUNDDOWN(J197,0)&gt;=(WEEKDAY(TODAY())),TODAY()-ROUNDDOWN(J197,0)&lt;(WEEKDAY(TODAY())+7))</formula>
    </cfRule>
  </conditionalFormatting>
  <conditionalFormatting sqref="F197">
    <cfRule type="timePeriod" dxfId="741" priority="742" timePeriod="lastWeek">
      <formula>AND(TODAY()-ROUNDDOWN(F197,0)&gt;=(WEEKDAY(TODAY())),TODAY()-ROUNDDOWN(F197,0)&lt;(WEEKDAY(TODAY())+7))</formula>
    </cfRule>
  </conditionalFormatting>
  <conditionalFormatting sqref="F197">
    <cfRule type="timePeriod" dxfId="740" priority="741" timePeriod="lastWeek">
      <formula>AND(TODAY()-ROUNDDOWN(F197,0)&gt;=(WEEKDAY(TODAY())),TODAY()-ROUNDDOWN(F197,0)&lt;(WEEKDAY(TODAY())+7))</formula>
    </cfRule>
  </conditionalFormatting>
  <conditionalFormatting sqref="F197">
    <cfRule type="timePeriod" dxfId="739" priority="737" timePeriod="lastWeek">
      <formula>AND(TODAY()-ROUNDDOWN(F197,0)&gt;=(WEEKDAY(TODAY())),TODAY()-ROUNDDOWN(F197,0)&lt;(WEEKDAY(TODAY())+7))</formula>
    </cfRule>
  </conditionalFormatting>
  <conditionalFormatting sqref="F197">
    <cfRule type="timePeriod" dxfId="738" priority="740" timePeriod="lastWeek">
      <formula>AND(TODAY()-ROUNDDOWN(F197,0)&gt;=(WEEKDAY(TODAY())),TODAY()-ROUNDDOWN(F197,0)&lt;(WEEKDAY(TODAY())+7))</formula>
    </cfRule>
  </conditionalFormatting>
  <conditionalFormatting sqref="F197">
    <cfRule type="timePeriod" dxfId="737" priority="739" timePeriod="lastWeek">
      <formula>AND(TODAY()-ROUNDDOWN(F197,0)&gt;=(WEEKDAY(TODAY())),TODAY()-ROUNDDOWN(F197,0)&lt;(WEEKDAY(TODAY())+7))</formula>
    </cfRule>
  </conditionalFormatting>
  <conditionalFormatting sqref="F197">
    <cfRule type="timePeriod" dxfId="736" priority="738" timePeriod="lastWeek">
      <formula>AND(TODAY()-ROUNDDOWN(F197,0)&gt;=(WEEKDAY(TODAY())),TODAY()-ROUNDDOWN(F197,0)&lt;(WEEKDAY(TODAY())+7))</formula>
    </cfRule>
  </conditionalFormatting>
  <conditionalFormatting sqref="G197">
    <cfRule type="timePeriod" dxfId="735" priority="733" timePeriod="lastWeek">
      <formula>AND(TODAY()-ROUNDDOWN(G197,0)&gt;=(WEEKDAY(TODAY())),TODAY()-ROUNDDOWN(G197,0)&lt;(WEEKDAY(TODAY())+7))</formula>
    </cfRule>
  </conditionalFormatting>
  <conditionalFormatting sqref="G197">
    <cfRule type="timePeriod" dxfId="734" priority="731" timePeriod="lastWeek">
      <formula>AND(TODAY()-ROUNDDOWN(G197,0)&gt;=(WEEKDAY(TODAY())),TODAY()-ROUNDDOWN(G197,0)&lt;(WEEKDAY(TODAY())+7))</formula>
    </cfRule>
  </conditionalFormatting>
  <conditionalFormatting sqref="F197">
    <cfRule type="timePeriod" dxfId="733" priority="736" timePeriod="lastWeek">
      <formula>AND(TODAY()-ROUNDDOWN(F197,0)&gt;=(WEEKDAY(TODAY())),TODAY()-ROUNDDOWN(F197,0)&lt;(WEEKDAY(TODAY())+7))</formula>
    </cfRule>
  </conditionalFormatting>
  <conditionalFormatting sqref="G197">
    <cfRule type="timePeriod" dxfId="732" priority="729" timePeriod="lastWeek">
      <formula>AND(TODAY()-ROUNDDOWN(G197,0)&gt;=(WEEKDAY(TODAY())),TODAY()-ROUNDDOWN(G197,0)&lt;(WEEKDAY(TODAY())+7))</formula>
    </cfRule>
  </conditionalFormatting>
  <conditionalFormatting sqref="F197">
    <cfRule type="timePeriod" dxfId="731" priority="735" timePeriod="lastWeek">
      <formula>AND(TODAY()-ROUNDDOWN(F197,0)&gt;=(WEEKDAY(TODAY())),TODAY()-ROUNDDOWN(F197,0)&lt;(WEEKDAY(TODAY())+7))</formula>
    </cfRule>
  </conditionalFormatting>
  <conditionalFormatting sqref="G197">
    <cfRule type="timePeriod" dxfId="730" priority="727" timePeriod="lastWeek">
      <formula>AND(TODAY()-ROUNDDOWN(G197,0)&gt;=(WEEKDAY(TODAY())),TODAY()-ROUNDDOWN(G197,0)&lt;(WEEKDAY(TODAY())+7))</formula>
    </cfRule>
  </conditionalFormatting>
  <conditionalFormatting sqref="G197">
    <cfRule type="timePeriod" dxfId="729" priority="734" timePeriod="lastWeek">
      <formula>AND(TODAY()-ROUNDDOWN(G197,0)&gt;=(WEEKDAY(TODAY())),TODAY()-ROUNDDOWN(G197,0)&lt;(WEEKDAY(TODAY())+7))</formula>
    </cfRule>
  </conditionalFormatting>
  <conditionalFormatting sqref="G197">
    <cfRule type="timePeriod" dxfId="728" priority="732" timePeriod="lastWeek">
      <formula>AND(TODAY()-ROUNDDOWN(G197,0)&gt;=(WEEKDAY(TODAY())),TODAY()-ROUNDDOWN(G197,0)&lt;(WEEKDAY(TODAY())+7))</formula>
    </cfRule>
  </conditionalFormatting>
  <conditionalFormatting sqref="G197">
    <cfRule type="timePeriod" dxfId="727" priority="730" timePeriod="lastWeek">
      <formula>AND(TODAY()-ROUNDDOWN(G197,0)&gt;=(WEEKDAY(TODAY())),TODAY()-ROUNDDOWN(G197,0)&lt;(WEEKDAY(TODAY())+7))</formula>
    </cfRule>
  </conditionalFormatting>
  <conditionalFormatting sqref="G197">
    <cfRule type="timePeriod" dxfId="726" priority="728" timePeriod="lastWeek">
      <formula>AND(TODAY()-ROUNDDOWN(G197,0)&gt;=(WEEKDAY(TODAY())),TODAY()-ROUNDDOWN(G197,0)&lt;(WEEKDAY(TODAY())+7))</formula>
    </cfRule>
  </conditionalFormatting>
  <conditionalFormatting sqref="J197:K197">
    <cfRule type="timePeriod" dxfId="725" priority="726" timePeriod="lastWeek">
      <formula>AND(TODAY()-ROUNDDOWN(J197,0)&gt;=(WEEKDAY(TODAY())),TODAY()-ROUNDDOWN(J197,0)&lt;(WEEKDAY(TODAY())+7))</formula>
    </cfRule>
  </conditionalFormatting>
  <conditionalFormatting sqref="F197">
    <cfRule type="timePeriod" dxfId="724" priority="725" timePeriod="lastWeek">
      <formula>AND(TODAY()-ROUNDDOWN(F197,0)&gt;=(WEEKDAY(TODAY())),TODAY()-ROUNDDOWN(F197,0)&lt;(WEEKDAY(TODAY())+7))</formula>
    </cfRule>
  </conditionalFormatting>
  <conditionalFormatting sqref="F197">
    <cfRule type="timePeriod" dxfId="723" priority="724" timePeriod="lastWeek">
      <formula>AND(TODAY()-ROUNDDOWN(F197,0)&gt;=(WEEKDAY(TODAY())),TODAY()-ROUNDDOWN(F197,0)&lt;(WEEKDAY(TODAY())+7))</formula>
    </cfRule>
  </conditionalFormatting>
  <conditionalFormatting sqref="F197">
    <cfRule type="timePeriod" dxfId="722" priority="720" timePeriod="lastWeek">
      <formula>AND(TODAY()-ROUNDDOWN(F197,0)&gt;=(WEEKDAY(TODAY())),TODAY()-ROUNDDOWN(F197,0)&lt;(WEEKDAY(TODAY())+7))</formula>
    </cfRule>
  </conditionalFormatting>
  <conditionalFormatting sqref="F197">
    <cfRule type="timePeriod" dxfId="721" priority="723" timePeriod="lastWeek">
      <formula>AND(TODAY()-ROUNDDOWN(F197,0)&gt;=(WEEKDAY(TODAY())),TODAY()-ROUNDDOWN(F197,0)&lt;(WEEKDAY(TODAY())+7))</formula>
    </cfRule>
  </conditionalFormatting>
  <conditionalFormatting sqref="F197">
    <cfRule type="timePeriod" dxfId="720" priority="722" timePeriod="lastWeek">
      <formula>AND(TODAY()-ROUNDDOWN(F197,0)&gt;=(WEEKDAY(TODAY())),TODAY()-ROUNDDOWN(F197,0)&lt;(WEEKDAY(TODAY())+7))</formula>
    </cfRule>
  </conditionalFormatting>
  <conditionalFormatting sqref="F197">
    <cfRule type="timePeriod" dxfId="719" priority="721" timePeriod="lastWeek">
      <formula>AND(TODAY()-ROUNDDOWN(F197,0)&gt;=(WEEKDAY(TODAY())),TODAY()-ROUNDDOWN(F197,0)&lt;(WEEKDAY(TODAY())+7))</formula>
    </cfRule>
  </conditionalFormatting>
  <conditionalFormatting sqref="F197">
    <cfRule type="timePeriod" dxfId="718" priority="719" timePeriod="lastWeek">
      <formula>AND(TODAY()-ROUNDDOWN(F197,0)&gt;=(WEEKDAY(TODAY())),TODAY()-ROUNDDOWN(F197,0)&lt;(WEEKDAY(TODAY())+7))</formula>
    </cfRule>
  </conditionalFormatting>
  <conditionalFormatting sqref="F197">
    <cfRule type="timePeriod" dxfId="717" priority="718" timePeriod="lastWeek">
      <formula>AND(TODAY()-ROUNDDOWN(F197,0)&gt;=(WEEKDAY(TODAY())),TODAY()-ROUNDDOWN(F197,0)&lt;(WEEKDAY(TODAY())+7))</formula>
    </cfRule>
  </conditionalFormatting>
  <conditionalFormatting sqref="G197">
    <cfRule type="timePeriod" dxfId="716" priority="717" timePeriod="lastWeek">
      <formula>AND(TODAY()-ROUNDDOWN(G197,0)&gt;=(WEEKDAY(TODAY())),TODAY()-ROUNDDOWN(G197,0)&lt;(WEEKDAY(TODAY())+7))</formula>
    </cfRule>
  </conditionalFormatting>
  <conditionalFormatting sqref="G197">
    <cfRule type="timePeriod" dxfId="715" priority="716" timePeriod="lastWeek">
      <formula>AND(TODAY()-ROUNDDOWN(G197,0)&gt;=(WEEKDAY(TODAY())),TODAY()-ROUNDDOWN(G197,0)&lt;(WEEKDAY(TODAY())+7))</formula>
    </cfRule>
  </conditionalFormatting>
  <conditionalFormatting sqref="G197">
    <cfRule type="timePeriod" dxfId="714" priority="712" timePeriod="lastWeek">
      <formula>AND(TODAY()-ROUNDDOWN(G197,0)&gt;=(WEEKDAY(TODAY())),TODAY()-ROUNDDOWN(G197,0)&lt;(WEEKDAY(TODAY())+7))</formula>
    </cfRule>
  </conditionalFormatting>
  <conditionalFormatting sqref="G197">
    <cfRule type="timePeriod" dxfId="713" priority="715" timePeriod="lastWeek">
      <formula>AND(TODAY()-ROUNDDOWN(G197,0)&gt;=(WEEKDAY(TODAY())),TODAY()-ROUNDDOWN(G197,0)&lt;(WEEKDAY(TODAY())+7))</formula>
    </cfRule>
  </conditionalFormatting>
  <conditionalFormatting sqref="G197">
    <cfRule type="timePeriod" dxfId="712" priority="714" timePeriod="lastWeek">
      <formula>AND(TODAY()-ROUNDDOWN(G197,0)&gt;=(WEEKDAY(TODAY())),TODAY()-ROUNDDOWN(G197,0)&lt;(WEEKDAY(TODAY())+7))</formula>
    </cfRule>
  </conditionalFormatting>
  <conditionalFormatting sqref="G197">
    <cfRule type="timePeriod" dxfId="711" priority="713" timePeriod="lastWeek">
      <formula>AND(TODAY()-ROUNDDOWN(G197,0)&gt;=(WEEKDAY(TODAY())),TODAY()-ROUNDDOWN(G197,0)&lt;(WEEKDAY(TODAY())+7))</formula>
    </cfRule>
  </conditionalFormatting>
  <conditionalFormatting sqref="G197">
    <cfRule type="timePeriod" dxfId="710" priority="711" timePeriod="lastWeek">
      <formula>AND(TODAY()-ROUNDDOWN(G197,0)&gt;=(WEEKDAY(TODAY())),TODAY()-ROUNDDOWN(G197,0)&lt;(WEEKDAY(TODAY())+7))</formula>
    </cfRule>
  </conditionalFormatting>
  <conditionalFormatting sqref="G197">
    <cfRule type="timePeriod" dxfId="709" priority="710" timePeriod="lastWeek">
      <formula>AND(TODAY()-ROUNDDOWN(G197,0)&gt;=(WEEKDAY(TODAY())),TODAY()-ROUNDDOWN(G197,0)&lt;(WEEKDAY(TODAY())+7))</formula>
    </cfRule>
  </conditionalFormatting>
  <conditionalFormatting sqref="J197:K197">
    <cfRule type="timePeriod" dxfId="708" priority="709" timePeriod="lastWeek">
      <formula>AND(TODAY()-ROUNDDOWN(J197,0)&gt;=(WEEKDAY(TODAY())),TODAY()-ROUNDDOWN(J197,0)&lt;(WEEKDAY(TODAY())+7))</formula>
    </cfRule>
  </conditionalFormatting>
  <conditionalFormatting sqref="F197">
    <cfRule type="timePeriod" dxfId="707" priority="708" timePeriod="lastWeek">
      <formula>AND(TODAY()-ROUNDDOWN(F197,0)&gt;=(WEEKDAY(TODAY())),TODAY()-ROUNDDOWN(F197,0)&lt;(WEEKDAY(TODAY())+7))</formula>
    </cfRule>
  </conditionalFormatting>
  <conditionalFormatting sqref="F197">
    <cfRule type="timePeriod" dxfId="706" priority="707" timePeriod="lastWeek">
      <formula>AND(TODAY()-ROUNDDOWN(F197,0)&gt;=(WEEKDAY(TODAY())),TODAY()-ROUNDDOWN(F197,0)&lt;(WEEKDAY(TODAY())+7))</formula>
    </cfRule>
  </conditionalFormatting>
  <conditionalFormatting sqref="F197">
    <cfRule type="timePeriod" dxfId="705" priority="703" timePeriod="lastWeek">
      <formula>AND(TODAY()-ROUNDDOWN(F197,0)&gt;=(WEEKDAY(TODAY())),TODAY()-ROUNDDOWN(F197,0)&lt;(WEEKDAY(TODAY())+7))</formula>
    </cfRule>
  </conditionalFormatting>
  <conditionalFormatting sqref="F197">
    <cfRule type="timePeriod" dxfId="704" priority="706" timePeriod="lastWeek">
      <formula>AND(TODAY()-ROUNDDOWN(F197,0)&gt;=(WEEKDAY(TODAY())),TODAY()-ROUNDDOWN(F197,0)&lt;(WEEKDAY(TODAY())+7))</formula>
    </cfRule>
  </conditionalFormatting>
  <conditionalFormatting sqref="F197">
    <cfRule type="timePeriod" dxfId="703" priority="705" timePeriod="lastWeek">
      <formula>AND(TODAY()-ROUNDDOWN(F197,0)&gt;=(WEEKDAY(TODAY())),TODAY()-ROUNDDOWN(F197,0)&lt;(WEEKDAY(TODAY())+7))</formula>
    </cfRule>
  </conditionalFormatting>
  <conditionalFormatting sqref="F197">
    <cfRule type="timePeriod" dxfId="702" priority="704" timePeriod="lastWeek">
      <formula>AND(TODAY()-ROUNDDOWN(F197,0)&gt;=(WEEKDAY(TODAY())),TODAY()-ROUNDDOWN(F197,0)&lt;(WEEKDAY(TODAY())+7))</formula>
    </cfRule>
  </conditionalFormatting>
  <conditionalFormatting sqref="F197">
    <cfRule type="timePeriod" dxfId="701" priority="702" timePeriod="lastWeek">
      <formula>AND(TODAY()-ROUNDDOWN(F197,0)&gt;=(WEEKDAY(TODAY())),TODAY()-ROUNDDOWN(F197,0)&lt;(WEEKDAY(TODAY())+7))</formula>
    </cfRule>
  </conditionalFormatting>
  <conditionalFormatting sqref="F197">
    <cfRule type="timePeriod" dxfId="700" priority="701" timePeriod="lastWeek">
      <formula>AND(TODAY()-ROUNDDOWN(F197,0)&gt;=(WEEKDAY(TODAY())),TODAY()-ROUNDDOWN(F197,0)&lt;(WEEKDAY(TODAY())+7))</formula>
    </cfRule>
  </conditionalFormatting>
  <conditionalFormatting sqref="G197">
    <cfRule type="timePeriod" dxfId="699" priority="700" timePeriod="lastWeek">
      <formula>AND(TODAY()-ROUNDDOWN(G197,0)&gt;=(WEEKDAY(TODAY())),TODAY()-ROUNDDOWN(G197,0)&lt;(WEEKDAY(TODAY())+7))</formula>
    </cfRule>
  </conditionalFormatting>
  <conditionalFormatting sqref="G197">
    <cfRule type="timePeriod" dxfId="698" priority="699" timePeriod="lastWeek">
      <formula>AND(TODAY()-ROUNDDOWN(G197,0)&gt;=(WEEKDAY(TODAY())),TODAY()-ROUNDDOWN(G197,0)&lt;(WEEKDAY(TODAY())+7))</formula>
    </cfRule>
  </conditionalFormatting>
  <conditionalFormatting sqref="G197">
    <cfRule type="timePeriod" dxfId="697" priority="695" timePeriod="lastWeek">
      <formula>AND(TODAY()-ROUNDDOWN(G197,0)&gt;=(WEEKDAY(TODAY())),TODAY()-ROUNDDOWN(G197,0)&lt;(WEEKDAY(TODAY())+7))</formula>
    </cfRule>
  </conditionalFormatting>
  <conditionalFormatting sqref="G197">
    <cfRule type="timePeriod" dxfId="696" priority="698" timePeriod="lastWeek">
      <formula>AND(TODAY()-ROUNDDOWN(G197,0)&gt;=(WEEKDAY(TODAY())),TODAY()-ROUNDDOWN(G197,0)&lt;(WEEKDAY(TODAY())+7))</formula>
    </cfRule>
  </conditionalFormatting>
  <conditionalFormatting sqref="G197">
    <cfRule type="timePeriod" dxfId="695" priority="697" timePeriod="lastWeek">
      <formula>AND(TODAY()-ROUNDDOWN(G197,0)&gt;=(WEEKDAY(TODAY())),TODAY()-ROUNDDOWN(G197,0)&lt;(WEEKDAY(TODAY())+7))</formula>
    </cfRule>
  </conditionalFormatting>
  <conditionalFormatting sqref="G197">
    <cfRule type="timePeriod" dxfId="694" priority="696" timePeriod="lastWeek">
      <formula>AND(TODAY()-ROUNDDOWN(G197,0)&gt;=(WEEKDAY(TODAY())),TODAY()-ROUNDDOWN(G197,0)&lt;(WEEKDAY(TODAY())+7))</formula>
    </cfRule>
  </conditionalFormatting>
  <conditionalFormatting sqref="G197">
    <cfRule type="timePeriod" dxfId="693" priority="694" timePeriod="lastWeek">
      <formula>AND(TODAY()-ROUNDDOWN(G197,0)&gt;=(WEEKDAY(TODAY())),TODAY()-ROUNDDOWN(G197,0)&lt;(WEEKDAY(TODAY())+7))</formula>
    </cfRule>
  </conditionalFormatting>
  <conditionalFormatting sqref="G197">
    <cfRule type="timePeriod" dxfId="692" priority="693" timePeriod="lastWeek">
      <formula>AND(TODAY()-ROUNDDOWN(G197,0)&gt;=(WEEKDAY(TODAY())),TODAY()-ROUNDDOWN(G197,0)&lt;(WEEKDAY(TODAY())+7))</formula>
    </cfRule>
  </conditionalFormatting>
  <conditionalFormatting sqref="J197:K197">
    <cfRule type="timePeriod" dxfId="691" priority="692" timePeriod="lastWeek">
      <formula>AND(TODAY()-ROUNDDOWN(J197,0)&gt;=(WEEKDAY(TODAY())),TODAY()-ROUNDDOWN(J197,0)&lt;(WEEKDAY(TODAY())+7))</formula>
    </cfRule>
  </conditionalFormatting>
  <conditionalFormatting sqref="F197">
    <cfRule type="timePeriod" dxfId="690" priority="691" timePeriod="lastWeek">
      <formula>AND(TODAY()-ROUNDDOWN(F197,0)&gt;=(WEEKDAY(TODAY())),TODAY()-ROUNDDOWN(F197,0)&lt;(WEEKDAY(TODAY())+7))</formula>
    </cfRule>
  </conditionalFormatting>
  <conditionalFormatting sqref="F197">
    <cfRule type="timePeriod" dxfId="689" priority="690" timePeriod="lastWeek">
      <formula>AND(TODAY()-ROUNDDOWN(F197,0)&gt;=(WEEKDAY(TODAY())),TODAY()-ROUNDDOWN(F197,0)&lt;(WEEKDAY(TODAY())+7))</formula>
    </cfRule>
  </conditionalFormatting>
  <conditionalFormatting sqref="F197">
    <cfRule type="timePeriod" dxfId="688" priority="686" timePeriod="lastWeek">
      <formula>AND(TODAY()-ROUNDDOWN(F197,0)&gt;=(WEEKDAY(TODAY())),TODAY()-ROUNDDOWN(F197,0)&lt;(WEEKDAY(TODAY())+7))</formula>
    </cfRule>
  </conditionalFormatting>
  <conditionalFormatting sqref="F197">
    <cfRule type="timePeriod" dxfId="687" priority="689" timePeriod="lastWeek">
      <formula>AND(TODAY()-ROUNDDOWN(F197,0)&gt;=(WEEKDAY(TODAY())),TODAY()-ROUNDDOWN(F197,0)&lt;(WEEKDAY(TODAY())+7))</formula>
    </cfRule>
  </conditionalFormatting>
  <conditionalFormatting sqref="F197">
    <cfRule type="timePeriod" dxfId="686" priority="688" timePeriod="lastWeek">
      <formula>AND(TODAY()-ROUNDDOWN(F197,0)&gt;=(WEEKDAY(TODAY())),TODAY()-ROUNDDOWN(F197,0)&lt;(WEEKDAY(TODAY())+7))</formula>
    </cfRule>
  </conditionalFormatting>
  <conditionalFormatting sqref="F197">
    <cfRule type="timePeriod" dxfId="685" priority="687" timePeriod="lastWeek">
      <formula>AND(TODAY()-ROUNDDOWN(F197,0)&gt;=(WEEKDAY(TODAY())),TODAY()-ROUNDDOWN(F197,0)&lt;(WEEKDAY(TODAY())+7))</formula>
    </cfRule>
  </conditionalFormatting>
  <conditionalFormatting sqref="F197">
    <cfRule type="timePeriod" dxfId="684" priority="685" timePeriod="lastWeek">
      <formula>AND(TODAY()-ROUNDDOWN(F197,0)&gt;=(WEEKDAY(TODAY())),TODAY()-ROUNDDOWN(F197,0)&lt;(WEEKDAY(TODAY())+7))</formula>
    </cfRule>
  </conditionalFormatting>
  <conditionalFormatting sqref="F197">
    <cfRule type="timePeriod" dxfId="683" priority="684" timePeriod="lastWeek">
      <formula>AND(TODAY()-ROUNDDOWN(F197,0)&gt;=(WEEKDAY(TODAY())),TODAY()-ROUNDDOWN(F197,0)&lt;(WEEKDAY(TODAY())+7))</formula>
    </cfRule>
  </conditionalFormatting>
  <conditionalFormatting sqref="G197">
    <cfRule type="timePeriod" dxfId="682" priority="683" timePeriod="lastWeek">
      <formula>AND(TODAY()-ROUNDDOWN(G197,0)&gt;=(WEEKDAY(TODAY())),TODAY()-ROUNDDOWN(G197,0)&lt;(WEEKDAY(TODAY())+7))</formula>
    </cfRule>
  </conditionalFormatting>
  <conditionalFormatting sqref="G197">
    <cfRule type="timePeriod" dxfId="681" priority="682" timePeriod="lastWeek">
      <formula>AND(TODAY()-ROUNDDOWN(G197,0)&gt;=(WEEKDAY(TODAY())),TODAY()-ROUNDDOWN(G197,0)&lt;(WEEKDAY(TODAY())+7))</formula>
    </cfRule>
  </conditionalFormatting>
  <conditionalFormatting sqref="G197">
    <cfRule type="timePeriod" dxfId="680" priority="678" timePeriod="lastWeek">
      <formula>AND(TODAY()-ROUNDDOWN(G197,0)&gt;=(WEEKDAY(TODAY())),TODAY()-ROUNDDOWN(G197,0)&lt;(WEEKDAY(TODAY())+7))</formula>
    </cfRule>
  </conditionalFormatting>
  <conditionalFormatting sqref="G197">
    <cfRule type="timePeriod" dxfId="679" priority="681" timePeriod="lastWeek">
      <formula>AND(TODAY()-ROUNDDOWN(G197,0)&gt;=(WEEKDAY(TODAY())),TODAY()-ROUNDDOWN(G197,0)&lt;(WEEKDAY(TODAY())+7))</formula>
    </cfRule>
  </conditionalFormatting>
  <conditionalFormatting sqref="G197">
    <cfRule type="timePeriod" dxfId="678" priority="680" timePeriod="lastWeek">
      <formula>AND(TODAY()-ROUNDDOWN(G197,0)&gt;=(WEEKDAY(TODAY())),TODAY()-ROUNDDOWN(G197,0)&lt;(WEEKDAY(TODAY())+7))</formula>
    </cfRule>
  </conditionalFormatting>
  <conditionalFormatting sqref="G197">
    <cfRule type="timePeriod" dxfId="677" priority="679" timePeriod="lastWeek">
      <formula>AND(TODAY()-ROUNDDOWN(G197,0)&gt;=(WEEKDAY(TODAY())),TODAY()-ROUNDDOWN(G197,0)&lt;(WEEKDAY(TODAY())+7))</formula>
    </cfRule>
  </conditionalFormatting>
  <conditionalFormatting sqref="G197">
    <cfRule type="timePeriod" dxfId="676" priority="677" timePeriod="lastWeek">
      <formula>AND(TODAY()-ROUNDDOWN(G197,0)&gt;=(WEEKDAY(TODAY())),TODAY()-ROUNDDOWN(G197,0)&lt;(WEEKDAY(TODAY())+7))</formula>
    </cfRule>
  </conditionalFormatting>
  <conditionalFormatting sqref="G197">
    <cfRule type="timePeriod" dxfId="675" priority="676" timePeriod="lastWeek">
      <formula>AND(TODAY()-ROUNDDOWN(G197,0)&gt;=(WEEKDAY(TODAY())),TODAY()-ROUNDDOWN(G197,0)&lt;(WEEKDAY(TODAY())+7))</formula>
    </cfRule>
  </conditionalFormatting>
  <conditionalFormatting sqref="J197:K197">
    <cfRule type="timePeriod" dxfId="674" priority="675" timePeriod="lastWeek">
      <formula>AND(TODAY()-ROUNDDOWN(J197,0)&gt;=(WEEKDAY(TODAY())),TODAY()-ROUNDDOWN(J197,0)&lt;(WEEKDAY(TODAY())+7))</formula>
    </cfRule>
  </conditionalFormatting>
  <conditionalFormatting sqref="F197">
    <cfRule type="timePeriod" dxfId="673" priority="674" timePeriod="lastWeek">
      <formula>AND(TODAY()-ROUNDDOWN(F197,0)&gt;=(WEEKDAY(TODAY())),TODAY()-ROUNDDOWN(F197,0)&lt;(WEEKDAY(TODAY())+7))</formula>
    </cfRule>
  </conditionalFormatting>
  <conditionalFormatting sqref="F197">
    <cfRule type="timePeriod" dxfId="672" priority="673" timePeriod="lastWeek">
      <formula>AND(TODAY()-ROUNDDOWN(F197,0)&gt;=(WEEKDAY(TODAY())),TODAY()-ROUNDDOWN(F197,0)&lt;(WEEKDAY(TODAY())+7))</formula>
    </cfRule>
  </conditionalFormatting>
  <conditionalFormatting sqref="F197">
    <cfRule type="timePeriod" dxfId="671" priority="669" timePeriod="lastWeek">
      <formula>AND(TODAY()-ROUNDDOWN(F197,0)&gt;=(WEEKDAY(TODAY())),TODAY()-ROUNDDOWN(F197,0)&lt;(WEEKDAY(TODAY())+7))</formula>
    </cfRule>
  </conditionalFormatting>
  <conditionalFormatting sqref="F197">
    <cfRule type="timePeriod" dxfId="670" priority="672" timePeriod="lastWeek">
      <formula>AND(TODAY()-ROUNDDOWN(F197,0)&gt;=(WEEKDAY(TODAY())),TODAY()-ROUNDDOWN(F197,0)&lt;(WEEKDAY(TODAY())+7))</formula>
    </cfRule>
  </conditionalFormatting>
  <conditionalFormatting sqref="F197">
    <cfRule type="timePeriod" dxfId="669" priority="671" timePeriod="lastWeek">
      <formula>AND(TODAY()-ROUNDDOWN(F197,0)&gt;=(WEEKDAY(TODAY())),TODAY()-ROUNDDOWN(F197,0)&lt;(WEEKDAY(TODAY())+7))</formula>
    </cfRule>
  </conditionalFormatting>
  <conditionalFormatting sqref="F197">
    <cfRule type="timePeriod" dxfId="668" priority="670" timePeriod="lastWeek">
      <formula>AND(TODAY()-ROUNDDOWN(F197,0)&gt;=(WEEKDAY(TODAY())),TODAY()-ROUNDDOWN(F197,0)&lt;(WEEKDAY(TODAY())+7))</formula>
    </cfRule>
  </conditionalFormatting>
  <conditionalFormatting sqref="F197">
    <cfRule type="timePeriod" dxfId="667" priority="668" timePeriod="lastWeek">
      <formula>AND(TODAY()-ROUNDDOWN(F197,0)&gt;=(WEEKDAY(TODAY())),TODAY()-ROUNDDOWN(F197,0)&lt;(WEEKDAY(TODAY())+7))</formula>
    </cfRule>
  </conditionalFormatting>
  <conditionalFormatting sqref="F197">
    <cfRule type="timePeriod" dxfId="666" priority="667" timePeriod="lastWeek">
      <formula>AND(TODAY()-ROUNDDOWN(F197,0)&gt;=(WEEKDAY(TODAY())),TODAY()-ROUNDDOWN(F197,0)&lt;(WEEKDAY(TODAY())+7))</formula>
    </cfRule>
  </conditionalFormatting>
  <conditionalFormatting sqref="G197">
    <cfRule type="timePeriod" dxfId="665" priority="666" timePeriod="lastWeek">
      <formula>AND(TODAY()-ROUNDDOWN(G197,0)&gt;=(WEEKDAY(TODAY())),TODAY()-ROUNDDOWN(G197,0)&lt;(WEEKDAY(TODAY())+7))</formula>
    </cfRule>
  </conditionalFormatting>
  <conditionalFormatting sqref="G197">
    <cfRule type="timePeriod" dxfId="664" priority="665" timePeriod="lastWeek">
      <formula>AND(TODAY()-ROUNDDOWN(G197,0)&gt;=(WEEKDAY(TODAY())),TODAY()-ROUNDDOWN(G197,0)&lt;(WEEKDAY(TODAY())+7))</formula>
    </cfRule>
  </conditionalFormatting>
  <conditionalFormatting sqref="G197">
    <cfRule type="timePeriod" dxfId="663" priority="661" timePeriod="lastWeek">
      <formula>AND(TODAY()-ROUNDDOWN(G197,0)&gt;=(WEEKDAY(TODAY())),TODAY()-ROUNDDOWN(G197,0)&lt;(WEEKDAY(TODAY())+7))</formula>
    </cfRule>
  </conditionalFormatting>
  <conditionalFormatting sqref="G197">
    <cfRule type="timePeriod" dxfId="662" priority="664" timePeriod="lastWeek">
      <formula>AND(TODAY()-ROUNDDOWN(G197,0)&gt;=(WEEKDAY(TODAY())),TODAY()-ROUNDDOWN(G197,0)&lt;(WEEKDAY(TODAY())+7))</formula>
    </cfRule>
  </conditionalFormatting>
  <conditionalFormatting sqref="G197">
    <cfRule type="timePeriod" dxfId="661" priority="663" timePeriod="lastWeek">
      <formula>AND(TODAY()-ROUNDDOWN(G197,0)&gt;=(WEEKDAY(TODAY())),TODAY()-ROUNDDOWN(G197,0)&lt;(WEEKDAY(TODAY())+7))</formula>
    </cfRule>
  </conditionalFormatting>
  <conditionalFormatting sqref="G197">
    <cfRule type="timePeriod" dxfId="660" priority="662" timePeriod="lastWeek">
      <formula>AND(TODAY()-ROUNDDOWN(G197,0)&gt;=(WEEKDAY(TODAY())),TODAY()-ROUNDDOWN(G197,0)&lt;(WEEKDAY(TODAY())+7))</formula>
    </cfRule>
  </conditionalFormatting>
  <conditionalFormatting sqref="G197">
    <cfRule type="timePeriod" dxfId="659" priority="660" timePeriod="lastWeek">
      <formula>AND(TODAY()-ROUNDDOWN(G197,0)&gt;=(WEEKDAY(TODAY())),TODAY()-ROUNDDOWN(G197,0)&lt;(WEEKDAY(TODAY())+7))</formula>
    </cfRule>
  </conditionalFormatting>
  <conditionalFormatting sqref="G197">
    <cfRule type="timePeriod" dxfId="658" priority="659" timePeriod="lastWeek">
      <formula>AND(TODAY()-ROUNDDOWN(G197,0)&gt;=(WEEKDAY(TODAY())),TODAY()-ROUNDDOWN(G197,0)&lt;(WEEKDAY(TODAY())+7))</formula>
    </cfRule>
  </conditionalFormatting>
  <conditionalFormatting sqref="J197:K197">
    <cfRule type="timePeriod" dxfId="657" priority="658" timePeriod="lastWeek">
      <formula>AND(TODAY()-ROUNDDOWN(J197,0)&gt;=(WEEKDAY(TODAY())),TODAY()-ROUNDDOWN(J197,0)&lt;(WEEKDAY(TODAY())+7))</formula>
    </cfRule>
  </conditionalFormatting>
  <conditionalFormatting sqref="F197">
    <cfRule type="timePeriod" dxfId="656" priority="657" timePeriod="lastWeek">
      <formula>AND(TODAY()-ROUNDDOWN(F197,0)&gt;=(WEEKDAY(TODAY())),TODAY()-ROUNDDOWN(F197,0)&lt;(WEEKDAY(TODAY())+7))</formula>
    </cfRule>
  </conditionalFormatting>
  <conditionalFormatting sqref="F197">
    <cfRule type="timePeriod" dxfId="655" priority="656" timePeriod="lastWeek">
      <formula>AND(TODAY()-ROUNDDOWN(F197,0)&gt;=(WEEKDAY(TODAY())),TODAY()-ROUNDDOWN(F197,0)&lt;(WEEKDAY(TODAY())+7))</formula>
    </cfRule>
  </conditionalFormatting>
  <conditionalFormatting sqref="F197">
    <cfRule type="timePeriod" dxfId="654" priority="652" timePeriod="lastWeek">
      <formula>AND(TODAY()-ROUNDDOWN(F197,0)&gt;=(WEEKDAY(TODAY())),TODAY()-ROUNDDOWN(F197,0)&lt;(WEEKDAY(TODAY())+7))</formula>
    </cfRule>
  </conditionalFormatting>
  <conditionalFormatting sqref="F197">
    <cfRule type="timePeriod" dxfId="653" priority="655" timePeriod="lastWeek">
      <formula>AND(TODAY()-ROUNDDOWN(F197,0)&gt;=(WEEKDAY(TODAY())),TODAY()-ROUNDDOWN(F197,0)&lt;(WEEKDAY(TODAY())+7))</formula>
    </cfRule>
  </conditionalFormatting>
  <conditionalFormatting sqref="F197">
    <cfRule type="timePeriod" dxfId="652" priority="654" timePeriod="lastWeek">
      <formula>AND(TODAY()-ROUNDDOWN(F197,0)&gt;=(WEEKDAY(TODAY())),TODAY()-ROUNDDOWN(F197,0)&lt;(WEEKDAY(TODAY())+7))</formula>
    </cfRule>
  </conditionalFormatting>
  <conditionalFormatting sqref="F197">
    <cfRule type="timePeriod" dxfId="651" priority="653" timePeriod="lastWeek">
      <formula>AND(TODAY()-ROUNDDOWN(F197,0)&gt;=(WEEKDAY(TODAY())),TODAY()-ROUNDDOWN(F197,0)&lt;(WEEKDAY(TODAY())+7))</formula>
    </cfRule>
  </conditionalFormatting>
  <conditionalFormatting sqref="F197">
    <cfRule type="timePeriod" dxfId="650" priority="651" timePeriod="lastWeek">
      <formula>AND(TODAY()-ROUNDDOWN(F197,0)&gt;=(WEEKDAY(TODAY())),TODAY()-ROUNDDOWN(F197,0)&lt;(WEEKDAY(TODAY())+7))</formula>
    </cfRule>
  </conditionalFormatting>
  <conditionalFormatting sqref="F197">
    <cfRule type="timePeriod" dxfId="649" priority="650" timePeriod="lastWeek">
      <formula>AND(TODAY()-ROUNDDOWN(F197,0)&gt;=(WEEKDAY(TODAY())),TODAY()-ROUNDDOWN(F197,0)&lt;(WEEKDAY(TODAY())+7))</formula>
    </cfRule>
  </conditionalFormatting>
  <conditionalFormatting sqref="G197">
    <cfRule type="timePeriod" dxfId="648" priority="649" timePeriod="lastWeek">
      <formula>AND(TODAY()-ROUNDDOWN(G197,0)&gt;=(WEEKDAY(TODAY())),TODAY()-ROUNDDOWN(G197,0)&lt;(WEEKDAY(TODAY())+7))</formula>
    </cfRule>
  </conditionalFormatting>
  <conditionalFormatting sqref="G197">
    <cfRule type="timePeriod" dxfId="647" priority="648" timePeriod="lastWeek">
      <formula>AND(TODAY()-ROUNDDOWN(G197,0)&gt;=(WEEKDAY(TODAY())),TODAY()-ROUNDDOWN(G197,0)&lt;(WEEKDAY(TODAY())+7))</formula>
    </cfRule>
  </conditionalFormatting>
  <conditionalFormatting sqref="G197">
    <cfRule type="timePeriod" dxfId="646" priority="644" timePeriod="lastWeek">
      <formula>AND(TODAY()-ROUNDDOWN(G197,0)&gt;=(WEEKDAY(TODAY())),TODAY()-ROUNDDOWN(G197,0)&lt;(WEEKDAY(TODAY())+7))</formula>
    </cfRule>
  </conditionalFormatting>
  <conditionalFormatting sqref="G197">
    <cfRule type="timePeriod" dxfId="645" priority="647" timePeriod="lastWeek">
      <formula>AND(TODAY()-ROUNDDOWN(G197,0)&gt;=(WEEKDAY(TODAY())),TODAY()-ROUNDDOWN(G197,0)&lt;(WEEKDAY(TODAY())+7))</formula>
    </cfRule>
  </conditionalFormatting>
  <conditionalFormatting sqref="G197">
    <cfRule type="timePeriod" dxfId="644" priority="646" timePeriod="lastWeek">
      <formula>AND(TODAY()-ROUNDDOWN(G197,0)&gt;=(WEEKDAY(TODAY())),TODAY()-ROUNDDOWN(G197,0)&lt;(WEEKDAY(TODAY())+7))</formula>
    </cfRule>
  </conditionalFormatting>
  <conditionalFormatting sqref="G197">
    <cfRule type="timePeriod" dxfId="643" priority="645" timePeriod="lastWeek">
      <formula>AND(TODAY()-ROUNDDOWN(G197,0)&gt;=(WEEKDAY(TODAY())),TODAY()-ROUNDDOWN(G197,0)&lt;(WEEKDAY(TODAY())+7))</formula>
    </cfRule>
  </conditionalFormatting>
  <conditionalFormatting sqref="G197">
    <cfRule type="timePeriod" dxfId="642" priority="643" timePeriod="lastWeek">
      <formula>AND(TODAY()-ROUNDDOWN(G197,0)&gt;=(WEEKDAY(TODAY())),TODAY()-ROUNDDOWN(G197,0)&lt;(WEEKDAY(TODAY())+7))</formula>
    </cfRule>
  </conditionalFormatting>
  <conditionalFormatting sqref="G197">
    <cfRule type="timePeriod" dxfId="641" priority="642" timePeriod="lastWeek">
      <formula>AND(TODAY()-ROUNDDOWN(G197,0)&gt;=(WEEKDAY(TODAY())),TODAY()-ROUNDDOWN(G197,0)&lt;(WEEKDAY(TODAY())+7))</formula>
    </cfRule>
  </conditionalFormatting>
  <conditionalFormatting sqref="J197:K197">
    <cfRule type="timePeriod" dxfId="640" priority="641" timePeriod="lastWeek">
      <formula>AND(TODAY()-ROUNDDOWN(J197,0)&gt;=(WEEKDAY(TODAY())),TODAY()-ROUNDDOWN(J197,0)&lt;(WEEKDAY(TODAY())+7))</formula>
    </cfRule>
  </conditionalFormatting>
  <conditionalFormatting sqref="F197">
    <cfRule type="timePeriod" dxfId="639" priority="640" timePeriod="lastWeek">
      <formula>AND(TODAY()-ROUNDDOWN(F197,0)&gt;=(WEEKDAY(TODAY())),TODAY()-ROUNDDOWN(F197,0)&lt;(WEEKDAY(TODAY())+7))</formula>
    </cfRule>
  </conditionalFormatting>
  <conditionalFormatting sqref="F197">
    <cfRule type="timePeriod" dxfId="638" priority="639" timePeriod="lastWeek">
      <formula>AND(TODAY()-ROUNDDOWN(F197,0)&gt;=(WEEKDAY(TODAY())),TODAY()-ROUNDDOWN(F197,0)&lt;(WEEKDAY(TODAY())+7))</formula>
    </cfRule>
  </conditionalFormatting>
  <conditionalFormatting sqref="F197">
    <cfRule type="timePeriod" dxfId="637" priority="635" timePeriod="lastWeek">
      <formula>AND(TODAY()-ROUNDDOWN(F197,0)&gt;=(WEEKDAY(TODAY())),TODAY()-ROUNDDOWN(F197,0)&lt;(WEEKDAY(TODAY())+7))</formula>
    </cfRule>
  </conditionalFormatting>
  <conditionalFormatting sqref="F197">
    <cfRule type="timePeriod" dxfId="636" priority="638" timePeriod="lastWeek">
      <formula>AND(TODAY()-ROUNDDOWN(F197,0)&gt;=(WEEKDAY(TODAY())),TODAY()-ROUNDDOWN(F197,0)&lt;(WEEKDAY(TODAY())+7))</formula>
    </cfRule>
  </conditionalFormatting>
  <conditionalFormatting sqref="F197">
    <cfRule type="timePeriod" dxfId="635" priority="637" timePeriod="lastWeek">
      <formula>AND(TODAY()-ROUNDDOWN(F197,0)&gt;=(WEEKDAY(TODAY())),TODAY()-ROUNDDOWN(F197,0)&lt;(WEEKDAY(TODAY())+7))</formula>
    </cfRule>
  </conditionalFormatting>
  <conditionalFormatting sqref="F197">
    <cfRule type="timePeriod" dxfId="634" priority="636" timePeriod="lastWeek">
      <formula>AND(TODAY()-ROUNDDOWN(F197,0)&gt;=(WEEKDAY(TODAY())),TODAY()-ROUNDDOWN(F197,0)&lt;(WEEKDAY(TODAY())+7))</formula>
    </cfRule>
  </conditionalFormatting>
  <conditionalFormatting sqref="F197">
    <cfRule type="timePeriod" dxfId="633" priority="634" timePeriod="lastWeek">
      <formula>AND(TODAY()-ROUNDDOWN(F197,0)&gt;=(WEEKDAY(TODAY())),TODAY()-ROUNDDOWN(F197,0)&lt;(WEEKDAY(TODAY())+7))</formula>
    </cfRule>
  </conditionalFormatting>
  <conditionalFormatting sqref="F197">
    <cfRule type="timePeriod" dxfId="632" priority="633" timePeriod="lastWeek">
      <formula>AND(TODAY()-ROUNDDOWN(F197,0)&gt;=(WEEKDAY(TODAY())),TODAY()-ROUNDDOWN(F197,0)&lt;(WEEKDAY(TODAY())+7))</formula>
    </cfRule>
  </conditionalFormatting>
  <conditionalFormatting sqref="G197">
    <cfRule type="timePeriod" dxfId="631" priority="632" timePeriod="lastWeek">
      <formula>AND(TODAY()-ROUNDDOWN(G197,0)&gt;=(WEEKDAY(TODAY())),TODAY()-ROUNDDOWN(G197,0)&lt;(WEEKDAY(TODAY())+7))</formula>
    </cfRule>
  </conditionalFormatting>
  <conditionalFormatting sqref="G197">
    <cfRule type="timePeriod" dxfId="630" priority="631" timePeriod="lastWeek">
      <formula>AND(TODAY()-ROUNDDOWN(G197,0)&gt;=(WEEKDAY(TODAY())),TODAY()-ROUNDDOWN(G197,0)&lt;(WEEKDAY(TODAY())+7))</formula>
    </cfRule>
  </conditionalFormatting>
  <conditionalFormatting sqref="G197">
    <cfRule type="timePeriod" dxfId="629" priority="627" timePeriod="lastWeek">
      <formula>AND(TODAY()-ROUNDDOWN(G197,0)&gt;=(WEEKDAY(TODAY())),TODAY()-ROUNDDOWN(G197,0)&lt;(WEEKDAY(TODAY())+7))</formula>
    </cfRule>
  </conditionalFormatting>
  <conditionalFormatting sqref="G197">
    <cfRule type="timePeriod" dxfId="628" priority="630" timePeriod="lastWeek">
      <formula>AND(TODAY()-ROUNDDOWN(G197,0)&gt;=(WEEKDAY(TODAY())),TODAY()-ROUNDDOWN(G197,0)&lt;(WEEKDAY(TODAY())+7))</formula>
    </cfRule>
  </conditionalFormatting>
  <conditionalFormatting sqref="G197">
    <cfRule type="timePeriod" dxfId="627" priority="629" timePeriod="lastWeek">
      <formula>AND(TODAY()-ROUNDDOWN(G197,0)&gt;=(WEEKDAY(TODAY())),TODAY()-ROUNDDOWN(G197,0)&lt;(WEEKDAY(TODAY())+7))</formula>
    </cfRule>
  </conditionalFormatting>
  <conditionalFormatting sqref="G197">
    <cfRule type="timePeriod" dxfId="626" priority="628" timePeriod="lastWeek">
      <formula>AND(TODAY()-ROUNDDOWN(G197,0)&gt;=(WEEKDAY(TODAY())),TODAY()-ROUNDDOWN(G197,0)&lt;(WEEKDAY(TODAY())+7))</formula>
    </cfRule>
  </conditionalFormatting>
  <conditionalFormatting sqref="G197">
    <cfRule type="timePeriod" dxfId="625" priority="626" timePeriod="lastWeek">
      <formula>AND(TODAY()-ROUNDDOWN(G197,0)&gt;=(WEEKDAY(TODAY())),TODAY()-ROUNDDOWN(G197,0)&lt;(WEEKDAY(TODAY())+7))</formula>
    </cfRule>
  </conditionalFormatting>
  <conditionalFormatting sqref="G197">
    <cfRule type="timePeriod" dxfId="624" priority="625" timePeriod="lastWeek">
      <formula>AND(TODAY()-ROUNDDOWN(G197,0)&gt;=(WEEKDAY(TODAY())),TODAY()-ROUNDDOWN(G197,0)&lt;(WEEKDAY(TODAY())+7))</formula>
    </cfRule>
  </conditionalFormatting>
  <conditionalFormatting sqref="J197:K197">
    <cfRule type="timePeriod" dxfId="623" priority="624" timePeriod="lastWeek">
      <formula>AND(TODAY()-ROUNDDOWN(J197,0)&gt;=(WEEKDAY(TODAY())),TODAY()-ROUNDDOWN(J197,0)&lt;(WEEKDAY(TODAY())+7))</formula>
    </cfRule>
  </conditionalFormatting>
  <conditionalFormatting sqref="F197">
    <cfRule type="timePeriod" dxfId="622" priority="623" timePeriod="lastWeek">
      <formula>AND(TODAY()-ROUNDDOWN(F197,0)&gt;=(WEEKDAY(TODAY())),TODAY()-ROUNDDOWN(F197,0)&lt;(WEEKDAY(TODAY())+7))</formula>
    </cfRule>
  </conditionalFormatting>
  <conditionalFormatting sqref="F197">
    <cfRule type="timePeriod" dxfId="621" priority="622" timePeriod="lastWeek">
      <formula>AND(TODAY()-ROUNDDOWN(F197,0)&gt;=(WEEKDAY(TODAY())),TODAY()-ROUNDDOWN(F197,0)&lt;(WEEKDAY(TODAY())+7))</formula>
    </cfRule>
  </conditionalFormatting>
  <conditionalFormatting sqref="F197">
    <cfRule type="timePeriod" dxfId="620" priority="618" timePeriod="lastWeek">
      <formula>AND(TODAY()-ROUNDDOWN(F197,0)&gt;=(WEEKDAY(TODAY())),TODAY()-ROUNDDOWN(F197,0)&lt;(WEEKDAY(TODAY())+7))</formula>
    </cfRule>
  </conditionalFormatting>
  <conditionalFormatting sqref="F197">
    <cfRule type="timePeriod" dxfId="619" priority="621" timePeriod="lastWeek">
      <formula>AND(TODAY()-ROUNDDOWN(F197,0)&gt;=(WEEKDAY(TODAY())),TODAY()-ROUNDDOWN(F197,0)&lt;(WEEKDAY(TODAY())+7))</formula>
    </cfRule>
  </conditionalFormatting>
  <conditionalFormatting sqref="F197">
    <cfRule type="timePeriod" dxfId="618" priority="620" timePeriod="lastWeek">
      <formula>AND(TODAY()-ROUNDDOWN(F197,0)&gt;=(WEEKDAY(TODAY())),TODAY()-ROUNDDOWN(F197,0)&lt;(WEEKDAY(TODAY())+7))</formula>
    </cfRule>
  </conditionalFormatting>
  <conditionalFormatting sqref="F197">
    <cfRule type="timePeriod" dxfId="617" priority="619" timePeriod="lastWeek">
      <formula>AND(TODAY()-ROUNDDOWN(F197,0)&gt;=(WEEKDAY(TODAY())),TODAY()-ROUNDDOWN(F197,0)&lt;(WEEKDAY(TODAY())+7))</formula>
    </cfRule>
  </conditionalFormatting>
  <conditionalFormatting sqref="F197">
    <cfRule type="timePeriod" dxfId="616" priority="617" timePeriod="lastWeek">
      <formula>AND(TODAY()-ROUNDDOWN(F197,0)&gt;=(WEEKDAY(TODAY())),TODAY()-ROUNDDOWN(F197,0)&lt;(WEEKDAY(TODAY())+7))</formula>
    </cfRule>
  </conditionalFormatting>
  <conditionalFormatting sqref="F197">
    <cfRule type="timePeriod" dxfId="615" priority="616" timePeriod="lastWeek">
      <formula>AND(TODAY()-ROUNDDOWN(F197,0)&gt;=(WEEKDAY(TODAY())),TODAY()-ROUNDDOWN(F197,0)&lt;(WEEKDAY(TODAY())+7))</formula>
    </cfRule>
  </conditionalFormatting>
  <conditionalFormatting sqref="G197">
    <cfRule type="timePeriod" dxfId="614" priority="615" timePeriod="lastWeek">
      <formula>AND(TODAY()-ROUNDDOWN(G197,0)&gt;=(WEEKDAY(TODAY())),TODAY()-ROUNDDOWN(G197,0)&lt;(WEEKDAY(TODAY())+7))</formula>
    </cfRule>
  </conditionalFormatting>
  <conditionalFormatting sqref="G197">
    <cfRule type="timePeriod" dxfId="613" priority="614" timePeriod="lastWeek">
      <formula>AND(TODAY()-ROUNDDOWN(G197,0)&gt;=(WEEKDAY(TODAY())),TODAY()-ROUNDDOWN(G197,0)&lt;(WEEKDAY(TODAY())+7))</formula>
    </cfRule>
  </conditionalFormatting>
  <conditionalFormatting sqref="G197">
    <cfRule type="timePeriod" dxfId="612" priority="610" timePeriod="lastWeek">
      <formula>AND(TODAY()-ROUNDDOWN(G197,0)&gt;=(WEEKDAY(TODAY())),TODAY()-ROUNDDOWN(G197,0)&lt;(WEEKDAY(TODAY())+7))</formula>
    </cfRule>
  </conditionalFormatting>
  <conditionalFormatting sqref="G197">
    <cfRule type="timePeriod" dxfId="611" priority="613" timePeriod="lastWeek">
      <formula>AND(TODAY()-ROUNDDOWN(G197,0)&gt;=(WEEKDAY(TODAY())),TODAY()-ROUNDDOWN(G197,0)&lt;(WEEKDAY(TODAY())+7))</formula>
    </cfRule>
  </conditionalFormatting>
  <conditionalFormatting sqref="G197">
    <cfRule type="timePeriod" dxfId="610" priority="612" timePeriod="lastWeek">
      <formula>AND(TODAY()-ROUNDDOWN(G197,0)&gt;=(WEEKDAY(TODAY())),TODAY()-ROUNDDOWN(G197,0)&lt;(WEEKDAY(TODAY())+7))</formula>
    </cfRule>
  </conditionalFormatting>
  <conditionalFormatting sqref="G197">
    <cfRule type="timePeriod" dxfId="609" priority="611" timePeriod="lastWeek">
      <formula>AND(TODAY()-ROUNDDOWN(G197,0)&gt;=(WEEKDAY(TODAY())),TODAY()-ROUNDDOWN(G197,0)&lt;(WEEKDAY(TODAY())+7))</formula>
    </cfRule>
  </conditionalFormatting>
  <conditionalFormatting sqref="G197">
    <cfRule type="timePeriod" dxfId="608" priority="609" timePeriod="lastWeek">
      <formula>AND(TODAY()-ROUNDDOWN(G197,0)&gt;=(WEEKDAY(TODAY())),TODAY()-ROUNDDOWN(G197,0)&lt;(WEEKDAY(TODAY())+7))</formula>
    </cfRule>
  </conditionalFormatting>
  <conditionalFormatting sqref="G197">
    <cfRule type="timePeriod" dxfId="607" priority="608" timePeriod="lastWeek">
      <formula>AND(TODAY()-ROUNDDOWN(G197,0)&gt;=(WEEKDAY(TODAY())),TODAY()-ROUNDDOWN(G197,0)&lt;(WEEKDAY(TODAY())+7))</formula>
    </cfRule>
  </conditionalFormatting>
  <conditionalFormatting sqref="K197">
    <cfRule type="timePeriod" dxfId="606" priority="607" timePeriod="lastWeek">
      <formula>AND(TODAY()-ROUNDDOWN(K197,0)&gt;=(WEEKDAY(TODAY())),TODAY()-ROUNDDOWN(K197,0)&lt;(WEEKDAY(TODAY())+7))</formula>
    </cfRule>
  </conditionalFormatting>
  <conditionalFormatting sqref="F197">
    <cfRule type="timePeriod" dxfId="605" priority="606" timePeriod="lastWeek">
      <formula>AND(TODAY()-ROUNDDOWN(F197,0)&gt;=(WEEKDAY(TODAY())),TODAY()-ROUNDDOWN(F197,0)&lt;(WEEKDAY(TODAY())+7))</formula>
    </cfRule>
  </conditionalFormatting>
  <conditionalFormatting sqref="J199:K199">
    <cfRule type="timePeriod" dxfId="604" priority="605" timePeriod="lastWeek">
      <formula>AND(TODAY()-ROUNDDOWN(J199,0)&gt;=(WEEKDAY(TODAY())),TODAY()-ROUNDDOWN(J199,0)&lt;(WEEKDAY(TODAY())+7))</formula>
    </cfRule>
  </conditionalFormatting>
  <conditionalFormatting sqref="G197">
    <cfRule type="timePeriod" dxfId="603" priority="604" timePeriod="lastWeek">
      <formula>AND(TODAY()-ROUNDDOWN(G197,0)&gt;=(WEEKDAY(TODAY())),TODAY()-ROUNDDOWN(G197,0)&lt;(WEEKDAY(TODAY())+7))</formula>
    </cfRule>
  </conditionalFormatting>
  <conditionalFormatting sqref="G197">
    <cfRule type="timePeriod" dxfId="602" priority="603" timePeriod="lastWeek">
      <formula>AND(TODAY()-ROUNDDOWN(G197,0)&gt;=(WEEKDAY(TODAY())),TODAY()-ROUNDDOWN(G197,0)&lt;(WEEKDAY(TODAY())+7))</formula>
    </cfRule>
  </conditionalFormatting>
  <conditionalFormatting sqref="F197">
    <cfRule type="timePeriod" dxfId="601" priority="602" timePeriod="lastWeek">
      <formula>AND(TODAY()-ROUNDDOWN(F197,0)&gt;=(WEEKDAY(TODAY())),TODAY()-ROUNDDOWN(F197,0)&lt;(WEEKDAY(TODAY())+7))</formula>
    </cfRule>
  </conditionalFormatting>
  <conditionalFormatting sqref="J197:K197">
    <cfRule type="timePeriod" dxfId="600" priority="601" timePeriod="lastWeek">
      <formula>AND(TODAY()-ROUNDDOWN(J197,0)&gt;=(WEEKDAY(TODAY())),TODAY()-ROUNDDOWN(J197,0)&lt;(WEEKDAY(TODAY())+7))</formula>
    </cfRule>
  </conditionalFormatting>
  <conditionalFormatting sqref="G197">
    <cfRule type="timePeriod" dxfId="599" priority="600" timePeriod="lastWeek">
      <formula>AND(TODAY()-ROUNDDOWN(G197,0)&gt;=(WEEKDAY(TODAY())),TODAY()-ROUNDDOWN(G197,0)&lt;(WEEKDAY(TODAY())+7))</formula>
    </cfRule>
  </conditionalFormatting>
  <conditionalFormatting sqref="F197">
    <cfRule type="timePeriod" dxfId="598" priority="599" timePeriod="lastWeek">
      <formula>AND(TODAY()-ROUNDDOWN(F197,0)&gt;=(WEEKDAY(TODAY())),TODAY()-ROUNDDOWN(F197,0)&lt;(WEEKDAY(TODAY())+7))</formula>
    </cfRule>
  </conditionalFormatting>
  <conditionalFormatting sqref="J197:K197">
    <cfRule type="timePeriod" dxfId="597" priority="598" timePeriod="lastWeek">
      <formula>AND(TODAY()-ROUNDDOWN(J197,0)&gt;=(WEEKDAY(TODAY())),TODAY()-ROUNDDOWN(J197,0)&lt;(WEEKDAY(TODAY())+7))</formula>
    </cfRule>
  </conditionalFormatting>
  <conditionalFormatting sqref="G197">
    <cfRule type="timePeriod" dxfId="596" priority="597" timePeriod="lastWeek">
      <formula>AND(TODAY()-ROUNDDOWN(G197,0)&gt;=(WEEKDAY(TODAY())),TODAY()-ROUNDDOWN(G197,0)&lt;(WEEKDAY(TODAY())+7))</formula>
    </cfRule>
  </conditionalFormatting>
  <conditionalFormatting sqref="F197">
    <cfRule type="timePeriod" dxfId="595" priority="596" timePeriod="lastWeek">
      <formula>AND(TODAY()-ROUNDDOWN(F197,0)&gt;=(WEEKDAY(TODAY())),TODAY()-ROUNDDOWN(F197,0)&lt;(WEEKDAY(TODAY())+7))</formula>
    </cfRule>
  </conditionalFormatting>
  <conditionalFormatting sqref="J197:K197">
    <cfRule type="timePeriod" dxfId="594" priority="595" timePeriod="lastWeek">
      <formula>AND(TODAY()-ROUNDDOWN(J197,0)&gt;=(WEEKDAY(TODAY())),TODAY()-ROUNDDOWN(J197,0)&lt;(WEEKDAY(TODAY())+7))</formula>
    </cfRule>
  </conditionalFormatting>
  <conditionalFormatting sqref="G197">
    <cfRule type="timePeriod" dxfId="593" priority="594" timePeriod="lastWeek">
      <formula>AND(TODAY()-ROUNDDOWN(G197,0)&gt;=(WEEKDAY(TODAY())),TODAY()-ROUNDDOWN(G197,0)&lt;(WEEKDAY(TODAY())+7))</formula>
    </cfRule>
  </conditionalFormatting>
  <conditionalFormatting sqref="F197">
    <cfRule type="timePeriod" dxfId="592" priority="593" timePeriod="lastWeek">
      <formula>AND(TODAY()-ROUNDDOWN(F197,0)&gt;=(WEEKDAY(TODAY())),TODAY()-ROUNDDOWN(F197,0)&lt;(WEEKDAY(TODAY())+7))</formula>
    </cfRule>
  </conditionalFormatting>
  <conditionalFormatting sqref="J197:K197">
    <cfRule type="timePeriod" dxfId="591" priority="592" timePeriod="lastWeek">
      <formula>AND(TODAY()-ROUNDDOWN(J197,0)&gt;=(WEEKDAY(TODAY())),TODAY()-ROUNDDOWN(J197,0)&lt;(WEEKDAY(TODAY())+7))</formula>
    </cfRule>
  </conditionalFormatting>
  <conditionalFormatting sqref="G197">
    <cfRule type="timePeriod" dxfId="590" priority="591" timePeriod="lastWeek">
      <formula>AND(TODAY()-ROUNDDOWN(G197,0)&gt;=(WEEKDAY(TODAY())),TODAY()-ROUNDDOWN(G197,0)&lt;(WEEKDAY(TODAY())+7))</formula>
    </cfRule>
  </conditionalFormatting>
  <conditionalFormatting sqref="F197">
    <cfRule type="timePeriod" dxfId="589" priority="590" timePeriod="lastWeek">
      <formula>AND(TODAY()-ROUNDDOWN(F197,0)&gt;=(WEEKDAY(TODAY())),TODAY()-ROUNDDOWN(F197,0)&lt;(WEEKDAY(TODAY())+7))</formula>
    </cfRule>
  </conditionalFormatting>
  <conditionalFormatting sqref="J197:K197">
    <cfRule type="timePeriod" dxfId="588" priority="589" timePeriod="lastWeek">
      <formula>AND(TODAY()-ROUNDDOWN(J197,0)&gt;=(WEEKDAY(TODAY())),TODAY()-ROUNDDOWN(J197,0)&lt;(WEEKDAY(TODAY())+7))</formula>
    </cfRule>
  </conditionalFormatting>
  <conditionalFormatting sqref="G197">
    <cfRule type="timePeriod" dxfId="587" priority="588" timePeriod="lastWeek">
      <formula>AND(TODAY()-ROUNDDOWN(G197,0)&gt;=(WEEKDAY(TODAY())),TODAY()-ROUNDDOWN(G197,0)&lt;(WEEKDAY(TODAY())+7))</formula>
    </cfRule>
  </conditionalFormatting>
  <conditionalFormatting sqref="F197">
    <cfRule type="timePeriod" dxfId="586" priority="587" timePeriod="lastWeek">
      <formula>AND(TODAY()-ROUNDDOWN(F197,0)&gt;=(WEEKDAY(TODAY())),TODAY()-ROUNDDOWN(F197,0)&lt;(WEEKDAY(TODAY())+7))</formula>
    </cfRule>
  </conditionalFormatting>
  <conditionalFormatting sqref="J197:K197">
    <cfRule type="timePeriod" dxfId="585" priority="586" timePeriod="lastWeek">
      <formula>AND(TODAY()-ROUNDDOWN(J197,0)&gt;=(WEEKDAY(TODAY())),TODAY()-ROUNDDOWN(J197,0)&lt;(WEEKDAY(TODAY())+7))</formula>
    </cfRule>
  </conditionalFormatting>
  <conditionalFormatting sqref="G197">
    <cfRule type="timePeriod" dxfId="584" priority="585" timePeriod="lastWeek">
      <formula>AND(TODAY()-ROUNDDOWN(G197,0)&gt;=(WEEKDAY(TODAY())),TODAY()-ROUNDDOWN(G197,0)&lt;(WEEKDAY(TODAY())+7))</formula>
    </cfRule>
  </conditionalFormatting>
  <conditionalFormatting sqref="F199">
    <cfRule type="timePeriod" dxfId="583" priority="584" timePeriod="lastWeek">
      <formula>AND(TODAY()-ROUNDDOWN(F199,0)&gt;=(WEEKDAY(TODAY())),TODAY()-ROUNDDOWN(F199,0)&lt;(WEEKDAY(TODAY())+7))</formula>
    </cfRule>
  </conditionalFormatting>
  <conditionalFormatting sqref="F199">
    <cfRule type="timePeriod" dxfId="582" priority="583" timePeriod="lastWeek">
      <formula>AND(TODAY()-ROUNDDOWN(F199,0)&gt;=(WEEKDAY(TODAY())),TODAY()-ROUNDDOWN(F199,0)&lt;(WEEKDAY(TODAY())+7))</formula>
    </cfRule>
  </conditionalFormatting>
  <conditionalFormatting sqref="F199">
    <cfRule type="timePeriod" dxfId="581" priority="579" timePeriod="lastWeek">
      <formula>AND(TODAY()-ROUNDDOWN(F199,0)&gt;=(WEEKDAY(TODAY())),TODAY()-ROUNDDOWN(F199,0)&lt;(WEEKDAY(TODAY())+7))</formula>
    </cfRule>
  </conditionalFormatting>
  <conditionalFormatting sqref="F199">
    <cfRule type="timePeriod" dxfId="580" priority="582" timePeriod="lastWeek">
      <formula>AND(TODAY()-ROUNDDOWN(F199,0)&gt;=(WEEKDAY(TODAY())),TODAY()-ROUNDDOWN(F199,0)&lt;(WEEKDAY(TODAY())+7))</formula>
    </cfRule>
  </conditionalFormatting>
  <conditionalFormatting sqref="F199">
    <cfRule type="timePeriod" dxfId="579" priority="581" timePeriod="lastWeek">
      <formula>AND(TODAY()-ROUNDDOWN(F199,0)&gt;=(WEEKDAY(TODAY())),TODAY()-ROUNDDOWN(F199,0)&lt;(WEEKDAY(TODAY())+7))</formula>
    </cfRule>
  </conditionalFormatting>
  <conditionalFormatting sqref="F199">
    <cfRule type="timePeriod" dxfId="578" priority="580" timePeriod="lastWeek">
      <formula>AND(TODAY()-ROUNDDOWN(F199,0)&gt;=(WEEKDAY(TODAY())),TODAY()-ROUNDDOWN(F199,0)&lt;(WEEKDAY(TODAY())+7))</formula>
    </cfRule>
  </conditionalFormatting>
  <conditionalFormatting sqref="F199">
    <cfRule type="timePeriod" dxfId="577" priority="578" timePeriod="lastWeek">
      <formula>AND(TODAY()-ROUNDDOWN(F199,0)&gt;=(WEEKDAY(TODAY())),TODAY()-ROUNDDOWN(F199,0)&lt;(WEEKDAY(TODAY())+7))</formula>
    </cfRule>
  </conditionalFormatting>
  <conditionalFormatting sqref="F199">
    <cfRule type="timePeriod" dxfId="576" priority="577" timePeriod="lastWeek">
      <formula>AND(TODAY()-ROUNDDOWN(F199,0)&gt;=(WEEKDAY(TODAY())),TODAY()-ROUNDDOWN(F199,0)&lt;(WEEKDAY(TODAY())+7))</formula>
    </cfRule>
  </conditionalFormatting>
  <conditionalFormatting sqref="F197">
    <cfRule type="timePeriod" dxfId="575" priority="576" timePeriod="lastWeek">
      <formula>AND(TODAY()-ROUNDDOWN(F197,0)&gt;=(WEEKDAY(TODAY())),TODAY()-ROUNDDOWN(F197,0)&lt;(WEEKDAY(TODAY())+7))</formula>
    </cfRule>
  </conditionalFormatting>
  <conditionalFormatting sqref="J197:K197">
    <cfRule type="timePeriod" dxfId="574" priority="575" timePeriod="lastWeek">
      <formula>AND(TODAY()-ROUNDDOWN(J197,0)&gt;=(WEEKDAY(TODAY())),TODAY()-ROUNDDOWN(J197,0)&lt;(WEEKDAY(TODAY())+7))</formula>
    </cfRule>
  </conditionalFormatting>
  <conditionalFormatting sqref="G197">
    <cfRule type="timePeriod" dxfId="573" priority="574" timePeriod="lastWeek">
      <formula>AND(TODAY()-ROUNDDOWN(G197,0)&gt;=(WEEKDAY(TODAY())),TODAY()-ROUNDDOWN(G197,0)&lt;(WEEKDAY(TODAY())+7))</formula>
    </cfRule>
  </conditionalFormatting>
  <conditionalFormatting sqref="F197">
    <cfRule type="timePeriod" dxfId="572" priority="573" timePeriod="lastWeek">
      <formula>AND(TODAY()-ROUNDDOWN(F197,0)&gt;=(WEEKDAY(TODAY())),TODAY()-ROUNDDOWN(F197,0)&lt;(WEEKDAY(TODAY())+7))</formula>
    </cfRule>
  </conditionalFormatting>
  <conditionalFormatting sqref="J197:K197">
    <cfRule type="timePeriod" dxfId="571" priority="572" timePeriod="lastWeek">
      <formula>AND(TODAY()-ROUNDDOWN(J197,0)&gt;=(WEEKDAY(TODAY())),TODAY()-ROUNDDOWN(J197,0)&lt;(WEEKDAY(TODAY())+7))</formula>
    </cfRule>
  </conditionalFormatting>
  <conditionalFormatting sqref="G197">
    <cfRule type="timePeriod" dxfId="570" priority="571" timePeriod="lastWeek">
      <formula>AND(TODAY()-ROUNDDOWN(G197,0)&gt;=(WEEKDAY(TODAY())),TODAY()-ROUNDDOWN(G197,0)&lt;(WEEKDAY(TODAY())+7))</formula>
    </cfRule>
  </conditionalFormatting>
  <conditionalFormatting sqref="F197">
    <cfRule type="timePeriod" dxfId="569" priority="570" timePeriod="lastWeek">
      <formula>AND(TODAY()-ROUNDDOWN(F197,0)&gt;=(WEEKDAY(TODAY())),TODAY()-ROUNDDOWN(F197,0)&lt;(WEEKDAY(TODAY())+7))</formula>
    </cfRule>
  </conditionalFormatting>
  <conditionalFormatting sqref="J197:K197">
    <cfRule type="timePeriod" dxfId="568" priority="569" timePeriod="lastWeek">
      <formula>AND(TODAY()-ROUNDDOWN(J197,0)&gt;=(WEEKDAY(TODAY())),TODAY()-ROUNDDOWN(J197,0)&lt;(WEEKDAY(TODAY())+7))</formula>
    </cfRule>
  </conditionalFormatting>
  <conditionalFormatting sqref="G197">
    <cfRule type="timePeriod" dxfId="567" priority="568" timePeriod="lastWeek">
      <formula>AND(TODAY()-ROUNDDOWN(G197,0)&gt;=(WEEKDAY(TODAY())),TODAY()-ROUNDDOWN(G197,0)&lt;(WEEKDAY(TODAY())+7))</formula>
    </cfRule>
  </conditionalFormatting>
  <conditionalFormatting sqref="F197">
    <cfRule type="timePeriod" dxfId="566" priority="567" timePeriod="lastWeek">
      <formula>AND(TODAY()-ROUNDDOWN(F197,0)&gt;=(WEEKDAY(TODAY())),TODAY()-ROUNDDOWN(F197,0)&lt;(WEEKDAY(TODAY())+7))</formula>
    </cfRule>
  </conditionalFormatting>
  <conditionalFormatting sqref="J197:K197">
    <cfRule type="timePeriod" dxfId="565" priority="566" timePeriod="lastWeek">
      <formula>AND(TODAY()-ROUNDDOWN(J197,0)&gt;=(WEEKDAY(TODAY())),TODAY()-ROUNDDOWN(J197,0)&lt;(WEEKDAY(TODAY())+7))</formula>
    </cfRule>
  </conditionalFormatting>
  <conditionalFormatting sqref="G197">
    <cfRule type="timePeriod" dxfId="564" priority="565" timePeriod="lastWeek">
      <formula>AND(TODAY()-ROUNDDOWN(G197,0)&gt;=(WEEKDAY(TODAY())),TODAY()-ROUNDDOWN(G197,0)&lt;(WEEKDAY(TODAY())+7))</formula>
    </cfRule>
  </conditionalFormatting>
  <conditionalFormatting sqref="F197">
    <cfRule type="timePeriod" dxfId="563" priority="564" timePeriod="lastWeek">
      <formula>AND(TODAY()-ROUNDDOWN(F197,0)&gt;=(WEEKDAY(TODAY())),TODAY()-ROUNDDOWN(F197,0)&lt;(WEEKDAY(TODAY())+7))</formula>
    </cfRule>
  </conditionalFormatting>
  <conditionalFormatting sqref="J197:K197">
    <cfRule type="timePeriod" dxfId="562" priority="563" timePeriod="lastWeek">
      <formula>AND(TODAY()-ROUNDDOWN(J197,0)&gt;=(WEEKDAY(TODAY())),TODAY()-ROUNDDOWN(J197,0)&lt;(WEEKDAY(TODAY())+7))</formula>
    </cfRule>
  </conditionalFormatting>
  <conditionalFormatting sqref="G197">
    <cfRule type="timePeriod" dxfId="561" priority="562" timePeriod="lastWeek">
      <formula>AND(TODAY()-ROUNDDOWN(G197,0)&gt;=(WEEKDAY(TODAY())),TODAY()-ROUNDDOWN(G197,0)&lt;(WEEKDAY(TODAY())+7))</formula>
    </cfRule>
  </conditionalFormatting>
  <conditionalFormatting sqref="F197">
    <cfRule type="timePeriod" dxfId="560" priority="561" timePeriod="lastWeek">
      <formula>AND(TODAY()-ROUNDDOWN(F197,0)&gt;=(WEEKDAY(TODAY())),TODAY()-ROUNDDOWN(F197,0)&lt;(WEEKDAY(TODAY())+7))</formula>
    </cfRule>
  </conditionalFormatting>
  <conditionalFormatting sqref="J197:K197">
    <cfRule type="timePeriod" dxfId="559" priority="560" timePeriod="lastWeek">
      <formula>AND(TODAY()-ROUNDDOWN(J197,0)&gt;=(WEEKDAY(TODAY())),TODAY()-ROUNDDOWN(J197,0)&lt;(WEEKDAY(TODAY())+7))</formula>
    </cfRule>
  </conditionalFormatting>
  <conditionalFormatting sqref="G197">
    <cfRule type="timePeriod" dxfId="558" priority="559" timePeriod="lastWeek">
      <formula>AND(TODAY()-ROUNDDOWN(G197,0)&gt;=(WEEKDAY(TODAY())),TODAY()-ROUNDDOWN(G197,0)&lt;(WEEKDAY(TODAY())+7))</formula>
    </cfRule>
  </conditionalFormatting>
  <conditionalFormatting sqref="F197">
    <cfRule type="timePeriod" dxfId="557" priority="558" timePeriod="lastWeek">
      <formula>AND(TODAY()-ROUNDDOWN(F197,0)&gt;=(WEEKDAY(TODAY())),TODAY()-ROUNDDOWN(F197,0)&lt;(WEEKDAY(TODAY())+7))</formula>
    </cfRule>
  </conditionalFormatting>
  <conditionalFormatting sqref="J197:K197">
    <cfRule type="timePeriod" dxfId="556" priority="557" timePeriod="lastWeek">
      <formula>AND(TODAY()-ROUNDDOWN(J197,0)&gt;=(WEEKDAY(TODAY())),TODAY()-ROUNDDOWN(J197,0)&lt;(WEEKDAY(TODAY())+7))</formula>
    </cfRule>
  </conditionalFormatting>
  <conditionalFormatting sqref="G197">
    <cfRule type="timePeriod" dxfId="555" priority="556" timePeriod="lastWeek">
      <formula>AND(TODAY()-ROUNDDOWN(G197,0)&gt;=(WEEKDAY(TODAY())),TODAY()-ROUNDDOWN(G197,0)&lt;(WEEKDAY(TODAY())+7))</formula>
    </cfRule>
  </conditionalFormatting>
  <conditionalFormatting sqref="F197">
    <cfRule type="timePeriod" dxfId="554" priority="555" timePeriod="lastWeek">
      <formula>AND(TODAY()-ROUNDDOWN(F197,0)&gt;=(WEEKDAY(TODAY())),TODAY()-ROUNDDOWN(F197,0)&lt;(WEEKDAY(TODAY())+7))</formula>
    </cfRule>
  </conditionalFormatting>
  <conditionalFormatting sqref="J197:K197">
    <cfRule type="timePeriod" dxfId="553" priority="554" timePeriod="lastWeek">
      <formula>AND(TODAY()-ROUNDDOWN(J197,0)&gt;=(WEEKDAY(TODAY())),TODAY()-ROUNDDOWN(J197,0)&lt;(WEEKDAY(TODAY())+7))</formula>
    </cfRule>
  </conditionalFormatting>
  <conditionalFormatting sqref="G197">
    <cfRule type="timePeriod" dxfId="552" priority="553" timePeriod="lastWeek">
      <formula>AND(TODAY()-ROUNDDOWN(G197,0)&gt;=(WEEKDAY(TODAY())),TODAY()-ROUNDDOWN(G197,0)&lt;(WEEKDAY(TODAY())+7))</formula>
    </cfRule>
  </conditionalFormatting>
  <conditionalFormatting sqref="J197:K197">
    <cfRule type="timePeriod" dxfId="551" priority="552" timePeriod="lastWeek">
      <formula>AND(TODAY()-ROUNDDOWN(J197,0)&gt;=(WEEKDAY(TODAY())),TODAY()-ROUNDDOWN(J197,0)&lt;(WEEKDAY(TODAY())+7))</formula>
    </cfRule>
  </conditionalFormatting>
  <conditionalFormatting sqref="F197">
    <cfRule type="timePeriod" dxfId="550" priority="551" timePeriod="lastWeek">
      <formula>AND(TODAY()-ROUNDDOWN(F197,0)&gt;=(WEEKDAY(TODAY())),TODAY()-ROUNDDOWN(F197,0)&lt;(WEEKDAY(TODAY())+7))</formula>
    </cfRule>
  </conditionalFormatting>
  <conditionalFormatting sqref="F197">
    <cfRule type="timePeriod" dxfId="549" priority="550" timePeriod="lastWeek">
      <formula>AND(TODAY()-ROUNDDOWN(F197,0)&gt;=(WEEKDAY(TODAY())),TODAY()-ROUNDDOWN(F197,0)&lt;(WEEKDAY(TODAY())+7))</formula>
    </cfRule>
  </conditionalFormatting>
  <conditionalFormatting sqref="F197">
    <cfRule type="timePeriod" dxfId="548" priority="546" timePeriod="lastWeek">
      <formula>AND(TODAY()-ROUNDDOWN(F197,0)&gt;=(WEEKDAY(TODAY())),TODAY()-ROUNDDOWN(F197,0)&lt;(WEEKDAY(TODAY())+7))</formula>
    </cfRule>
  </conditionalFormatting>
  <conditionalFormatting sqref="F197">
    <cfRule type="timePeriod" dxfId="547" priority="549" timePeriod="lastWeek">
      <formula>AND(TODAY()-ROUNDDOWN(F197,0)&gt;=(WEEKDAY(TODAY())),TODAY()-ROUNDDOWN(F197,0)&lt;(WEEKDAY(TODAY())+7))</formula>
    </cfRule>
  </conditionalFormatting>
  <conditionalFormatting sqref="F197">
    <cfRule type="timePeriod" dxfId="546" priority="548" timePeriod="lastWeek">
      <formula>AND(TODAY()-ROUNDDOWN(F197,0)&gt;=(WEEKDAY(TODAY())),TODAY()-ROUNDDOWN(F197,0)&lt;(WEEKDAY(TODAY())+7))</formula>
    </cfRule>
  </conditionalFormatting>
  <conditionalFormatting sqref="F197">
    <cfRule type="timePeriod" dxfId="545" priority="547" timePeriod="lastWeek">
      <formula>AND(TODAY()-ROUNDDOWN(F197,0)&gt;=(WEEKDAY(TODAY())),TODAY()-ROUNDDOWN(F197,0)&lt;(WEEKDAY(TODAY())+7))</formula>
    </cfRule>
  </conditionalFormatting>
  <conditionalFormatting sqref="G197">
    <cfRule type="timePeriod" dxfId="544" priority="542" timePeriod="lastWeek">
      <formula>AND(TODAY()-ROUNDDOWN(G197,0)&gt;=(WEEKDAY(TODAY())),TODAY()-ROUNDDOWN(G197,0)&lt;(WEEKDAY(TODAY())+7))</formula>
    </cfRule>
  </conditionalFormatting>
  <conditionalFormatting sqref="G197">
    <cfRule type="timePeriod" dxfId="543" priority="540" timePeriod="lastWeek">
      <formula>AND(TODAY()-ROUNDDOWN(G197,0)&gt;=(WEEKDAY(TODAY())),TODAY()-ROUNDDOWN(G197,0)&lt;(WEEKDAY(TODAY())+7))</formula>
    </cfRule>
  </conditionalFormatting>
  <conditionalFormatting sqref="F197">
    <cfRule type="timePeriod" dxfId="542" priority="545" timePeriod="lastWeek">
      <formula>AND(TODAY()-ROUNDDOWN(F197,0)&gt;=(WEEKDAY(TODAY())),TODAY()-ROUNDDOWN(F197,0)&lt;(WEEKDAY(TODAY())+7))</formula>
    </cfRule>
  </conditionalFormatting>
  <conditionalFormatting sqref="G197">
    <cfRule type="timePeriod" dxfId="541" priority="538" timePeriod="lastWeek">
      <formula>AND(TODAY()-ROUNDDOWN(G197,0)&gt;=(WEEKDAY(TODAY())),TODAY()-ROUNDDOWN(G197,0)&lt;(WEEKDAY(TODAY())+7))</formula>
    </cfRule>
  </conditionalFormatting>
  <conditionalFormatting sqref="F197">
    <cfRule type="timePeriod" dxfId="540" priority="544" timePeriod="lastWeek">
      <formula>AND(TODAY()-ROUNDDOWN(F197,0)&gt;=(WEEKDAY(TODAY())),TODAY()-ROUNDDOWN(F197,0)&lt;(WEEKDAY(TODAY())+7))</formula>
    </cfRule>
  </conditionalFormatting>
  <conditionalFormatting sqref="G197">
    <cfRule type="timePeriod" dxfId="539" priority="536" timePeriod="lastWeek">
      <formula>AND(TODAY()-ROUNDDOWN(G197,0)&gt;=(WEEKDAY(TODAY())),TODAY()-ROUNDDOWN(G197,0)&lt;(WEEKDAY(TODAY())+7))</formula>
    </cfRule>
  </conditionalFormatting>
  <conditionalFormatting sqref="G197">
    <cfRule type="timePeriod" dxfId="538" priority="543" timePeriod="lastWeek">
      <formula>AND(TODAY()-ROUNDDOWN(G197,0)&gt;=(WEEKDAY(TODAY())),TODAY()-ROUNDDOWN(G197,0)&lt;(WEEKDAY(TODAY())+7))</formula>
    </cfRule>
  </conditionalFormatting>
  <conditionalFormatting sqref="G197">
    <cfRule type="timePeriod" dxfId="537" priority="541" timePeriod="lastWeek">
      <formula>AND(TODAY()-ROUNDDOWN(G197,0)&gt;=(WEEKDAY(TODAY())),TODAY()-ROUNDDOWN(G197,0)&lt;(WEEKDAY(TODAY())+7))</formula>
    </cfRule>
  </conditionalFormatting>
  <conditionalFormatting sqref="G197">
    <cfRule type="timePeriod" dxfId="536" priority="539" timePeriod="lastWeek">
      <formula>AND(TODAY()-ROUNDDOWN(G197,0)&gt;=(WEEKDAY(TODAY())),TODAY()-ROUNDDOWN(G197,0)&lt;(WEEKDAY(TODAY())+7))</formula>
    </cfRule>
  </conditionalFormatting>
  <conditionalFormatting sqref="G197">
    <cfRule type="timePeriod" dxfId="535" priority="537" timePeriod="lastWeek">
      <formula>AND(TODAY()-ROUNDDOWN(G197,0)&gt;=(WEEKDAY(TODAY())),TODAY()-ROUNDDOWN(G197,0)&lt;(WEEKDAY(TODAY())+7))</formula>
    </cfRule>
  </conditionalFormatting>
  <conditionalFormatting sqref="F197">
    <cfRule type="timePeriod" dxfId="534" priority="535" timePeriod="lastWeek">
      <formula>AND(TODAY()-ROUNDDOWN(F197,0)&gt;=(WEEKDAY(TODAY())),TODAY()-ROUNDDOWN(F197,0)&lt;(WEEKDAY(TODAY())+7))</formula>
    </cfRule>
  </conditionalFormatting>
  <conditionalFormatting sqref="J197:K197">
    <cfRule type="timePeriod" dxfId="533" priority="534" timePeriod="lastWeek">
      <formula>AND(TODAY()-ROUNDDOWN(J197,0)&gt;=(WEEKDAY(TODAY())),TODAY()-ROUNDDOWN(J197,0)&lt;(WEEKDAY(TODAY())+7))</formula>
    </cfRule>
  </conditionalFormatting>
  <conditionalFormatting sqref="G197">
    <cfRule type="timePeriod" dxfId="532" priority="533" timePeriod="lastWeek">
      <formula>AND(TODAY()-ROUNDDOWN(G197,0)&gt;=(WEEKDAY(TODAY())),TODAY()-ROUNDDOWN(G197,0)&lt;(WEEKDAY(TODAY())+7))</formula>
    </cfRule>
  </conditionalFormatting>
  <conditionalFormatting sqref="F197">
    <cfRule type="timePeriod" dxfId="531" priority="532" timePeriod="lastWeek">
      <formula>AND(TODAY()-ROUNDDOWN(F197,0)&gt;=(WEEKDAY(TODAY())),TODAY()-ROUNDDOWN(F197,0)&lt;(WEEKDAY(TODAY())+7))</formula>
    </cfRule>
  </conditionalFormatting>
  <conditionalFormatting sqref="J197:K197">
    <cfRule type="timePeriod" dxfId="530" priority="531" timePeriod="lastWeek">
      <formula>AND(TODAY()-ROUNDDOWN(J197,0)&gt;=(WEEKDAY(TODAY())),TODAY()-ROUNDDOWN(J197,0)&lt;(WEEKDAY(TODAY())+7))</formula>
    </cfRule>
  </conditionalFormatting>
  <conditionalFormatting sqref="G197">
    <cfRule type="timePeriod" dxfId="529" priority="530" timePeriod="lastWeek">
      <formula>AND(TODAY()-ROUNDDOWN(G197,0)&gt;=(WEEKDAY(TODAY())),TODAY()-ROUNDDOWN(G197,0)&lt;(WEEKDAY(TODAY())+7))</formula>
    </cfRule>
  </conditionalFormatting>
  <conditionalFormatting sqref="F197">
    <cfRule type="timePeriod" dxfId="528" priority="529" timePeriod="lastWeek">
      <formula>AND(TODAY()-ROUNDDOWN(F197,0)&gt;=(WEEKDAY(TODAY())),TODAY()-ROUNDDOWN(F197,0)&lt;(WEEKDAY(TODAY())+7))</formula>
    </cfRule>
  </conditionalFormatting>
  <conditionalFormatting sqref="J197:K197">
    <cfRule type="timePeriod" dxfId="527" priority="528" timePeriod="lastWeek">
      <formula>AND(TODAY()-ROUNDDOWN(J197,0)&gt;=(WEEKDAY(TODAY())),TODAY()-ROUNDDOWN(J197,0)&lt;(WEEKDAY(TODAY())+7))</formula>
    </cfRule>
  </conditionalFormatting>
  <conditionalFormatting sqref="G197">
    <cfRule type="timePeriod" dxfId="526" priority="527" timePeriod="lastWeek">
      <formula>AND(TODAY()-ROUNDDOWN(G197,0)&gt;=(WEEKDAY(TODAY())),TODAY()-ROUNDDOWN(G197,0)&lt;(WEEKDAY(TODAY())+7))</formula>
    </cfRule>
  </conditionalFormatting>
  <conditionalFormatting sqref="F197">
    <cfRule type="timePeriod" dxfId="525" priority="526" timePeriod="lastWeek">
      <formula>AND(TODAY()-ROUNDDOWN(F197,0)&gt;=(WEEKDAY(TODAY())),TODAY()-ROUNDDOWN(F197,0)&lt;(WEEKDAY(TODAY())+7))</formula>
    </cfRule>
  </conditionalFormatting>
  <conditionalFormatting sqref="J197:K197">
    <cfRule type="timePeriod" dxfId="524" priority="525" timePeriod="lastWeek">
      <formula>AND(TODAY()-ROUNDDOWN(J197,0)&gt;=(WEEKDAY(TODAY())),TODAY()-ROUNDDOWN(J197,0)&lt;(WEEKDAY(TODAY())+7))</formula>
    </cfRule>
  </conditionalFormatting>
  <conditionalFormatting sqref="G197">
    <cfRule type="timePeriod" dxfId="523" priority="524" timePeriod="lastWeek">
      <formula>AND(TODAY()-ROUNDDOWN(G197,0)&gt;=(WEEKDAY(TODAY())),TODAY()-ROUNDDOWN(G197,0)&lt;(WEEKDAY(TODAY())+7))</formula>
    </cfRule>
  </conditionalFormatting>
  <conditionalFormatting sqref="J197:K197">
    <cfRule type="timePeriod" dxfId="522" priority="523" timePeriod="lastWeek">
      <formula>AND(TODAY()-ROUNDDOWN(J197,0)&gt;=(WEEKDAY(TODAY())),TODAY()-ROUNDDOWN(J197,0)&lt;(WEEKDAY(TODAY())+7))</formula>
    </cfRule>
  </conditionalFormatting>
  <conditionalFormatting sqref="F197">
    <cfRule type="timePeriod" dxfId="521" priority="522" timePeriod="lastWeek">
      <formula>AND(TODAY()-ROUNDDOWN(F197,0)&gt;=(WEEKDAY(TODAY())),TODAY()-ROUNDDOWN(F197,0)&lt;(WEEKDAY(TODAY())+7))</formula>
    </cfRule>
  </conditionalFormatting>
  <conditionalFormatting sqref="F197">
    <cfRule type="timePeriod" dxfId="520" priority="521" timePeriod="lastWeek">
      <formula>AND(TODAY()-ROUNDDOWN(F197,0)&gt;=(WEEKDAY(TODAY())),TODAY()-ROUNDDOWN(F197,0)&lt;(WEEKDAY(TODAY())+7))</formula>
    </cfRule>
  </conditionalFormatting>
  <conditionalFormatting sqref="F197">
    <cfRule type="timePeriod" dxfId="519" priority="517" timePeriod="lastWeek">
      <formula>AND(TODAY()-ROUNDDOWN(F197,0)&gt;=(WEEKDAY(TODAY())),TODAY()-ROUNDDOWN(F197,0)&lt;(WEEKDAY(TODAY())+7))</formula>
    </cfRule>
  </conditionalFormatting>
  <conditionalFormatting sqref="F197">
    <cfRule type="timePeriod" dxfId="518" priority="520" timePeriod="lastWeek">
      <formula>AND(TODAY()-ROUNDDOWN(F197,0)&gt;=(WEEKDAY(TODAY())),TODAY()-ROUNDDOWN(F197,0)&lt;(WEEKDAY(TODAY())+7))</formula>
    </cfRule>
  </conditionalFormatting>
  <conditionalFormatting sqref="F197">
    <cfRule type="timePeriod" dxfId="517" priority="519" timePeriod="lastWeek">
      <formula>AND(TODAY()-ROUNDDOWN(F197,0)&gt;=(WEEKDAY(TODAY())),TODAY()-ROUNDDOWN(F197,0)&lt;(WEEKDAY(TODAY())+7))</formula>
    </cfRule>
  </conditionalFormatting>
  <conditionalFormatting sqref="F197">
    <cfRule type="timePeriod" dxfId="516" priority="518" timePeriod="lastWeek">
      <formula>AND(TODAY()-ROUNDDOWN(F197,0)&gt;=(WEEKDAY(TODAY())),TODAY()-ROUNDDOWN(F197,0)&lt;(WEEKDAY(TODAY())+7))</formula>
    </cfRule>
  </conditionalFormatting>
  <conditionalFormatting sqref="G197">
    <cfRule type="timePeriod" dxfId="515" priority="513" timePeriod="lastWeek">
      <formula>AND(TODAY()-ROUNDDOWN(G197,0)&gt;=(WEEKDAY(TODAY())),TODAY()-ROUNDDOWN(G197,0)&lt;(WEEKDAY(TODAY())+7))</formula>
    </cfRule>
  </conditionalFormatting>
  <conditionalFormatting sqref="G197">
    <cfRule type="timePeriod" dxfId="514" priority="511" timePeriod="lastWeek">
      <formula>AND(TODAY()-ROUNDDOWN(G197,0)&gt;=(WEEKDAY(TODAY())),TODAY()-ROUNDDOWN(G197,0)&lt;(WEEKDAY(TODAY())+7))</formula>
    </cfRule>
  </conditionalFormatting>
  <conditionalFormatting sqref="F197">
    <cfRule type="timePeriod" dxfId="513" priority="516" timePeriod="lastWeek">
      <formula>AND(TODAY()-ROUNDDOWN(F197,0)&gt;=(WEEKDAY(TODAY())),TODAY()-ROUNDDOWN(F197,0)&lt;(WEEKDAY(TODAY())+7))</formula>
    </cfRule>
  </conditionalFormatting>
  <conditionalFormatting sqref="G197">
    <cfRule type="timePeriod" dxfId="512" priority="509" timePeriod="lastWeek">
      <formula>AND(TODAY()-ROUNDDOWN(G197,0)&gt;=(WEEKDAY(TODAY())),TODAY()-ROUNDDOWN(G197,0)&lt;(WEEKDAY(TODAY())+7))</formula>
    </cfRule>
  </conditionalFormatting>
  <conditionalFormatting sqref="F197">
    <cfRule type="timePeriod" dxfId="511" priority="515" timePeriod="lastWeek">
      <formula>AND(TODAY()-ROUNDDOWN(F197,0)&gt;=(WEEKDAY(TODAY())),TODAY()-ROUNDDOWN(F197,0)&lt;(WEEKDAY(TODAY())+7))</formula>
    </cfRule>
  </conditionalFormatting>
  <conditionalFormatting sqref="G197">
    <cfRule type="timePeriod" dxfId="510" priority="507" timePeriod="lastWeek">
      <formula>AND(TODAY()-ROUNDDOWN(G197,0)&gt;=(WEEKDAY(TODAY())),TODAY()-ROUNDDOWN(G197,0)&lt;(WEEKDAY(TODAY())+7))</formula>
    </cfRule>
  </conditionalFormatting>
  <conditionalFormatting sqref="G197">
    <cfRule type="timePeriod" dxfId="509" priority="514" timePeriod="lastWeek">
      <formula>AND(TODAY()-ROUNDDOWN(G197,0)&gt;=(WEEKDAY(TODAY())),TODAY()-ROUNDDOWN(G197,0)&lt;(WEEKDAY(TODAY())+7))</formula>
    </cfRule>
  </conditionalFormatting>
  <conditionalFormatting sqref="G197">
    <cfRule type="timePeriod" dxfId="508" priority="512" timePeriod="lastWeek">
      <formula>AND(TODAY()-ROUNDDOWN(G197,0)&gt;=(WEEKDAY(TODAY())),TODAY()-ROUNDDOWN(G197,0)&lt;(WEEKDAY(TODAY())+7))</formula>
    </cfRule>
  </conditionalFormatting>
  <conditionalFormatting sqref="G197">
    <cfRule type="timePeriod" dxfId="507" priority="510" timePeriod="lastWeek">
      <formula>AND(TODAY()-ROUNDDOWN(G197,0)&gt;=(WEEKDAY(TODAY())),TODAY()-ROUNDDOWN(G197,0)&lt;(WEEKDAY(TODAY())+7))</formula>
    </cfRule>
  </conditionalFormatting>
  <conditionalFormatting sqref="G197">
    <cfRule type="timePeriod" dxfId="506" priority="508" timePeriod="lastWeek">
      <formula>AND(TODAY()-ROUNDDOWN(G197,0)&gt;=(WEEKDAY(TODAY())),TODAY()-ROUNDDOWN(G197,0)&lt;(WEEKDAY(TODAY())+7))</formula>
    </cfRule>
  </conditionalFormatting>
  <conditionalFormatting sqref="J197:K197">
    <cfRule type="timePeriod" dxfId="505" priority="506" timePeriod="lastWeek">
      <formula>AND(TODAY()-ROUNDDOWN(J197,0)&gt;=(WEEKDAY(TODAY())),TODAY()-ROUNDDOWN(J197,0)&lt;(WEEKDAY(TODAY())+7))</formula>
    </cfRule>
  </conditionalFormatting>
  <conditionalFormatting sqref="F197">
    <cfRule type="timePeriod" dxfId="504" priority="505" timePeriod="lastWeek">
      <formula>AND(TODAY()-ROUNDDOWN(F197,0)&gt;=(WEEKDAY(TODAY())),TODAY()-ROUNDDOWN(F197,0)&lt;(WEEKDAY(TODAY())+7))</formula>
    </cfRule>
  </conditionalFormatting>
  <conditionalFormatting sqref="F197">
    <cfRule type="timePeriod" dxfId="503" priority="504" timePeriod="lastWeek">
      <formula>AND(TODAY()-ROUNDDOWN(F197,0)&gt;=(WEEKDAY(TODAY())),TODAY()-ROUNDDOWN(F197,0)&lt;(WEEKDAY(TODAY())+7))</formula>
    </cfRule>
  </conditionalFormatting>
  <conditionalFormatting sqref="F197">
    <cfRule type="timePeriod" dxfId="502" priority="500" timePeriod="lastWeek">
      <formula>AND(TODAY()-ROUNDDOWN(F197,0)&gt;=(WEEKDAY(TODAY())),TODAY()-ROUNDDOWN(F197,0)&lt;(WEEKDAY(TODAY())+7))</formula>
    </cfRule>
  </conditionalFormatting>
  <conditionalFormatting sqref="F197">
    <cfRule type="timePeriod" dxfId="501" priority="503" timePeriod="lastWeek">
      <formula>AND(TODAY()-ROUNDDOWN(F197,0)&gt;=(WEEKDAY(TODAY())),TODAY()-ROUNDDOWN(F197,0)&lt;(WEEKDAY(TODAY())+7))</formula>
    </cfRule>
  </conditionalFormatting>
  <conditionalFormatting sqref="F197">
    <cfRule type="timePeriod" dxfId="500" priority="502" timePeriod="lastWeek">
      <formula>AND(TODAY()-ROUNDDOWN(F197,0)&gt;=(WEEKDAY(TODAY())),TODAY()-ROUNDDOWN(F197,0)&lt;(WEEKDAY(TODAY())+7))</formula>
    </cfRule>
  </conditionalFormatting>
  <conditionalFormatting sqref="F197">
    <cfRule type="timePeriod" dxfId="499" priority="501" timePeriod="lastWeek">
      <formula>AND(TODAY()-ROUNDDOWN(F197,0)&gt;=(WEEKDAY(TODAY())),TODAY()-ROUNDDOWN(F197,0)&lt;(WEEKDAY(TODAY())+7))</formula>
    </cfRule>
  </conditionalFormatting>
  <conditionalFormatting sqref="F197">
    <cfRule type="timePeriod" dxfId="498" priority="499" timePeriod="lastWeek">
      <formula>AND(TODAY()-ROUNDDOWN(F197,0)&gt;=(WEEKDAY(TODAY())),TODAY()-ROUNDDOWN(F197,0)&lt;(WEEKDAY(TODAY())+7))</formula>
    </cfRule>
  </conditionalFormatting>
  <conditionalFormatting sqref="F197">
    <cfRule type="timePeriod" dxfId="497" priority="498" timePeriod="lastWeek">
      <formula>AND(TODAY()-ROUNDDOWN(F197,0)&gt;=(WEEKDAY(TODAY())),TODAY()-ROUNDDOWN(F197,0)&lt;(WEEKDAY(TODAY())+7))</formula>
    </cfRule>
  </conditionalFormatting>
  <conditionalFormatting sqref="G197">
    <cfRule type="timePeriod" dxfId="496" priority="497" timePeriod="lastWeek">
      <formula>AND(TODAY()-ROUNDDOWN(G197,0)&gt;=(WEEKDAY(TODAY())),TODAY()-ROUNDDOWN(G197,0)&lt;(WEEKDAY(TODAY())+7))</formula>
    </cfRule>
  </conditionalFormatting>
  <conditionalFormatting sqref="G197">
    <cfRule type="timePeriod" dxfId="495" priority="496" timePeriod="lastWeek">
      <formula>AND(TODAY()-ROUNDDOWN(G197,0)&gt;=(WEEKDAY(TODAY())),TODAY()-ROUNDDOWN(G197,0)&lt;(WEEKDAY(TODAY())+7))</formula>
    </cfRule>
  </conditionalFormatting>
  <conditionalFormatting sqref="G197">
    <cfRule type="timePeriod" dxfId="494" priority="492" timePeriod="lastWeek">
      <formula>AND(TODAY()-ROUNDDOWN(G197,0)&gt;=(WEEKDAY(TODAY())),TODAY()-ROUNDDOWN(G197,0)&lt;(WEEKDAY(TODAY())+7))</formula>
    </cfRule>
  </conditionalFormatting>
  <conditionalFormatting sqref="G197">
    <cfRule type="timePeriod" dxfId="493" priority="495" timePeriod="lastWeek">
      <formula>AND(TODAY()-ROUNDDOWN(G197,0)&gt;=(WEEKDAY(TODAY())),TODAY()-ROUNDDOWN(G197,0)&lt;(WEEKDAY(TODAY())+7))</formula>
    </cfRule>
  </conditionalFormatting>
  <conditionalFormatting sqref="G197">
    <cfRule type="timePeriod" dxfId="492" priority="494" timePeriod="lastWeek">
      <formula>AND(TODAY()-ROUNDDOWN(G197,0)&gt;=(WEEKDAY(TODAY())),TODAY()-ROUNDDOWN(G197,0)&lt;(WEEKDAY(TODAY())+7))</formula>
    </cfRule>
  </conditionalFormatting>
  <conditionalFormatting sqref="G197">
    <cfRule type="timePeriod" dxfId="491" priority="493" timePeriod="lastWeek">
      <formula>AND(TODAY()-ROUNDDOWN(G197,0)&gt;=(WEEKDAY(TODAY())),TODAY()-ROUNDDOWN(G197,0)&lt;(WEEKDAY(TODAY())+7))</formula>
    </cfRule>
  </conditionalFormatting>
  <conditionalFormatting sqref="G197">
    <cfRule type="timePeriod" dxfId="490" priority="491" timePeriod="lastWeek">
      <formula>AND(TODAY()-ROUNDDOWN(G197,0)&gt;=(WEEKDAY(TODAY())),TODAY()-ROUNDDOWN(G197,0)&lt;(WEEKDAY(TODAY())+7))</formula>
    </cfRule>
  </conditionalFormatting>
  <conditionalFormatting sqref="G197">
    <cfRule type="timePeriod" dxfId="489" priority="490" timePeriod="lastWeek">
      <formula>AND(TODAY()-ROUNDDOWN(G197,0)&gt;=(WEEKDAY(TODAY())),TODAY()-ROUNDDOWN(G197,0)&lt;(WEEKDAY(TODAY())+7))</formula>
    </cfRule>
  </conditionalFormatting>
  <conditionalFormatting sqref="J197:K197">
    <cfRule type="timePeriod" dxfId="488" priority="489" timePeriod="lastWeek">
      <formula>AND(TODAY()-ROUNDDOWN(J197,0)&gt;=(WEEKDAY(TODAY())),TODAY()-ROUNDDOWN(J197,0)&lt;(WEEKDAY(TODAY())+7))</formula>
    </cfRule>
  </conditionalFormatting>
  <conditionalFormatting sqref="F197">
    <cfRule type="timePeriod" dxfId="487" priority="488" timePeriod="lastWeek">
      <formula>AND(TODAY()-ROUNDDOWN(F197,0)&gt;=(WEEKDAY(TODAY())),TODAY()-ROUNDDOWN(F197,0)&lt;(WEEKDAY(TODAY())+7))</formula>
    </cfRule>
  </conditionalFormatting>
  <conditionalFormatting sqref="F197">
    <cfRule type="timePeriod" dxfId="486" priority="487" timePeriod="lastWeek">
      <formula>AND(TODAY()-ROUNDDOWN(F197,0)&gt;=(WEEKDAY(TODAY())),TODAY()-ROUNDDOWN(F197,0)&lt;(WEEKDAY(TODAY())+7))</formula>
    </cfRule>
  </conditionalFormatting>
  <conditionalFormatting sqref="F197">
    <cfRule type="timePeriod" dxfId="485" priority="483" timePeriod="lastWeek">
      <formula>AND(TODAY()-ROUNDDOWN(F197,0)&gt;=(WEEKDAY(TODAY())),TODAY()-ROUNDDOWN(F197,0)&lt;(WEEKDAY(TODAY())+7))</formula>
    </cfRule>
  </conditionalFormatting>
  <conditionalFormatting sqref="F197">
    <cfRule type="timePeriod" dxfId="484" priority="486" timePeriod="lastWeek">
      <formula>AND(TODAY()-ROUNDDOWN(F197,0)&gt;=(WEEKDAY(TODAY())),TODAY()-ROUNDDOWN(F197,0)&lt;(WEEKDAY(TODAY())+7))</formula>
    </cfRule>
  </conditionalFormatting>
  <conditionalFormatting sqref="F197">
    <cfRule type="timePeriod" dxfId="483" priority="485" timePeriod="lastWeek">
      <formula>AND(TODAY()-ROUNDDOWN(F197,0)&gt;=(WEEKDAY(TODAY())),TODAY()-ROUNDDOWN(F197,0)&lt;(WEEKDAY(TODAY())+7))</formula>
    </cfRule>
  </conditionalFormatting>
  <conditionalFormatting sqref="F197">
    <cfRule type="timePeriod" dxfId="482" priority="484" timePeriod="lastWeek">
      <formula>AND(TODAY()-ROUNDDOWN(F197,0)&gt;=(WEEKDAY(TODAY())),TODAY()-ROUNDDOWN(F197,0)&lt;(WEEKDAY(TODAY())+7))</formula>
    </cfRule>
  </conditionalFormatting>
  <conditionalFormatting sqref="F197">
    <cfRule type="timePeriod" dxfId="481" priority="482" timePeriod="lastWeek">
      <formula>AND(TODAY()-ROUNDDOWN(F197,0)&gt;=(WEEKDAY(TODAY())),TODAY()-ROUNDDOWN(F197,0)&lt;(WEEKDAY(TODAY())+7))</formula>
    </cfRule>
  </conditionalFormatting>
  <conditionalFormatting sqref="F197">
    <cfRule type="timePeriod" dxfId="480" priority="481" timePeriod="lastWeek">
      <formula>AND(TODAY()-ROUNDDOWN(F197,0)&gt;=(WEEKDAY(TODAY())),TODAY()-ROUNDDOWN(F197,0)&lt;(WEEKDAY(TODAY())+7))</formula>
    </cfRule>
  </conditionalFormatting>
  <conditionalFormatting sqref="G197">
    <cfRule type="timePeriod" dxfId="479" priority="480" timePeriod="lastWeek">
      <formula>AND(TODAY()-ROUNDDOWN(G197,0)&gt;=(WEEKDAY(TODAY())),TODAY()-ROUNDDOWN(G197,0)&lt;(WEEKDAY(TODAY())+7))</formula>
    </cfRule>
  </conditionalFormatting>
  <conditionalFormatting sqref="G197">
    <cfRule type="timePeriod" dxfId="478" priority="479" timePeriod="lastWeek">
      <formula>AND(TODAY()-ROUNDDOWN(G197,0)&gt;=(WEEKDAY(TODAY())),TODAY()-ROUNDDOWN(G197,0)&lt;(WEEKDAY(TODAY())+7))</formula>
    </cfRule>
  </conditionalFormatting>
  <conditionalFormatting sqref="G197">
    <cfRule type="timePeriod" dxfId="477" priority="475" timePeriod="lastWeek">
      <formula>AND(TODAY()-ROUNDDOWN(G197,0)&gt;=(WEEKDAY(TODAY())),TODAY()-ROUNDDOWN(G197,0)&lt;(WEEKDAY(TODAY())+7))</formula>
    </cfRule>
  </conditionalFormatting>
  <conditionalFormatting sqref="G197">
    <cfRule type="timePeriod" dxfId="476" priority="478" timePeriod="lastWeek">
      <formula>AND(TODAY()-ROUNDDOWN(G197,0)&gt;=(WEEKDAY(TODAY())),TODAY()-ROUNDDOWN(G197,0)&lt;(WEEKDAY(TODAY())+7))</formula>
    </cfRule>
  </conditionalFormatting>
  <conditionalFormatting sqref="G197">
    <cfRule type="timePeriod" dxfId="475" priority="477" timePeriod="lastWeek">
      <formula>AND(TODAY()-ROUNDDOWN(G197,0)&gt;=(WEEKDAY(TODAY())),TODAY()-ROUNDDOWN(G197,0)&lt;(WEEKDAY(TODAY())+7))</formula>
    </cfRule>
  </conditionalFormatting>
  <conditionalFormatting sqref="G197">
    <cfRule type="timePeriod" dxfId="474" priority="476" timePeriod="lastWeek">
      <formula>AND(TODAY()-ROUNDDOWN(G197,0)&gt;=(WEEKDAY(TODAY())),TODAY()-ROUNDDOWN(G197,0)&lt;(WEEKDAY(TODAY())+7))</formula>
    </cfRule>
  </conditionalFormatting>
  <conditionalFormatting sqref="G197">
    <cfRule type="timePeriod" dxfId="473" priority="474" timePeriod="lastWeek">
      <formula>AND(TODAY()-ROUNDDOWN(G197,0)&gt;=(WEEKDAY(TODAY())),TODAY()-ROUNDDOWN(G197,0)&lt;(WEEKDAY(TODAY())+7))</formula>
    </cfRule>
  </conditionalFormatting>
  <conditionalFormatting sqref="G197">
    <cfRule type="timePeriod" dxfId="472" priority="473" timePeriod="lastWeek">
      <formula>AND(TODAY()-ROUNDDOWN(G197,0)&gt;=(WEEKDAY(TODAY())),TODAY()-ROUNDDOWN(G197,0)&lt;(WEEKDAY(TODAY())+7))</formula>
    </cfRule>
  </conditionalFormatting>
  <conditionalFormatting sqref="J197:K197">
    <cfRule type="timePeriod" dxfId="471" priority="472" timePeriod="lastWeek">
      <formula>AND(TODAY()-ROUNDDOWN(J197,0)&gt;=(WEEKDAY(TODAY())),TODAY()-ROUNDDOWN(J197,0)&lt;(WEEKDAY(TODAY())+7))</formula>
    </cfRule>
  </conditionalFormatting>
  <conditionalFormatting sqref="F197">
    <cfRule type="timePeriod" dxfId="470" priority="471" timePeriod="lastWeek">
      <formula>AND(TODAY()-ROUNDDOWN(F197,0)&gt;=(WEEKDAY(TODAY())),TODAY()-ROUNDDOWN(F197,0)&lt;(WEEKDAY(TODAY())+7))</formula>
    </cfRule>
  </conditionalFormatting>
  <conditionalFormatting sqref="F197">
    <cfRule type="timePeriod" dxfId="469" priority="470" timePeriod="lastWeek">
      <formula>AND(TODAY()-ROUNDDOWN(F197,0)&gt;=(WEEKDAY(TODAY())),TODAY()-ROUNDDOWN(F197,0)&lt;(WEEKDAY(TODAY())+7))</formula>
    </cfRule>
  </conditionalFormatting>
  <conditionalFormatting sqref="F197">
    <cfRule type="timePeriod" dxfId="468" priority="466" timePeriod="lastWeek">
      <formula>AND(TODAY()-ROUNDDOWN(F197,0)&gt;=(WEEKDAY(TODAY())),TODAY()-ROUNDDOWN(F197,0)&lt;(WEEKDAY(TODAY())+7))</formula>
    </cfRule>
  </conditionalFormatting>
  <conditionalFormatting sqref="F197">
    <cfRule type="timePeriod" dxfId="467" priority="469" timePeriod="lastWeek">
      <formula>AND(TODAY()-ROUNDDOWN(F197,0)&gt;=(WEEKDAY(TODAY())),TODAY()-ROUNDDOWN(F197,0)&lt;(WEEKDAY(TODAY())+7))</formula>
    </cfRule>
  </conditionalFormatting>
  <conditionalFormatting sqref="F197">
    <cfRule type="timePeriod" dxfId="466" priority="468" timePeriod="lastWeek">
      <formula>AND(TODAY()-ROUNDDOWN(F197,0)&gt;=(WEEKDAY(TODAY())),TODAY()-ROUNDDOWN(F197,0)&lt;(WEEKDAY(TODAY())+7))</formula>
    </cfRule>
  </conditionalFormatting>
  <conditionalFormatting sqref="F197">
    <cfRule type="timePeriod" dxfId="465" priority="467" timePeriod="lastWeek">
      <formula>AND(TODAY()-ROUNDDOWN(F197,0)&gt;=(WEEKDAY(TODAY())),TODAY()-ROUNDDOWN(F197,0)&lt;(WEEKDAY(TODAY())+7))</formula>
    </cfRule>
  </conditionalFormatting>
  <conditionalFormatting sqref="F197">
    <cfRule type="timePeriod" dxfId="464" priority="465" timePeriod="lastWeek">
      <formula>AND(TODAY()-ROUNDDOWN(F197,0)&gt;=(WEEKDAY(TODAY())),TODAY()-ROUNDDOWN(F197,0)&lt;(WEEKDAY(TODAY())+7))</formula>
    </cfRule>
  </conditionalFormatting>
  <conditionalFormatting sqref="F197">
    <cfRule type="timePeriod" dxfId="463" priority="464" timePeriod="lastWeek">
      <formula>AND(TODAY()-ROUNDDOWN(F197,0)&gt;=(WEEKDAY(TODAY())),TODAY()-ROUNDDOWN(F197,0)&lt;(WEEKDAY(TODAY())+7))</formula>
    </cfRule>
  </conditionalFormatting>
  <conditionalFormatting sqref="G197">
    <cfRule type="timePeriod" dxfId="462" priority="463" timePeriod="lastWeek">
      <formula>AND(TODAY()-ROUNDDOWN(G197,0)&gt;=(WEEKDAY(TODAY())),TODAY()-ROUNDDOWN(G197,0)&lt;(WEEKDAY(TODAY())+7))</formula>
    </cfRule>
  </conditionalFormatting>
  <conditionalFormatting sqref="G197">
    <cfRule type="timePeriod" dxfId="461" priority="462" timePeriod="lastWeek">
      <formula>AND(TODAY()-ROUNDDOWN(G197,0)&gt;=(WEEKDAY(TODAY())),TODAY()-ROUNDDOWN(G197,0)&lt;(WEEKDAY(TODAY())+7))</formula>
    </cfRule>
  </conditionalFormatting>
  <conditionalFormatting sqref="G197">
    <cfRule type="timePeriod" dxfId="460" priority="458" timePeriod="lastWeek">
      <formula>AND(TODAY()-ROUNDDOWN(G197,0)&gt;=(WEEKDAY(TODAY())),TODAY()-ROUNDDOWN(G197,0)&lt;(WEEKDAY(TODAY())+7))</formula>
    </cfRule>
  </conditionalFormatting>
  <conditionalFormatting sqref="G197">
    <cfRule type="timePeriod" dxfId="459" priority="461" timePeriod="lastWeek">
      <formula>AND(TODAY()-ROUNDDOWN(G197,0)&gt;=(WEEKDAY(TODAY())),TODAY()-ROUNDDOWN(G197,0)&lt;(WEEKDAY(TODAY())+7))</formula>
    </cfRule>
  </conditionalFormatting>
  <conditionalFormatting sqref="G197">
    <cfRule type="timePeriod" dxfId="458" priority="460" timePeriod="lastWeek">
      <formula>AND(TODAY()-ROUNDDOWN(G197,0)&gt;=(WEEKDAY(TODAY())),TODAY()-ROUNDDOWN(G197,0)&lt;(WEEKDAY(TODAY())+7))</formula>
    </cfRule>
  </conditionalFormatting>
  <conditionalFormatting sqref="G197">
    <cfRule type="timePeriod" dxfId="457" priority="459" timePeriod="lastWeek">
      <formula>AND(TODAY()-ROUNDDOWN(G197,0)&gt;=(WEEKDAY(TODAY())),TODAY()-ROUNDDOWN(G197,0)&lt;(WEEKDAY(TODAY())+7))</formula>
    </cfRule>
  </conditionalFormatting>
  <conditionalFormatting sqref="G197">
    <cfRule type="timePeriod" dxfId="456" priority="457" timePeriod="lastWeek">
      <formula>AND(TODAY()-ROUNDDOWN(G197,0)&gt;=(WEEKDAY(TODAY())),TODAY()-ROUNDDOWN(G197,0)&lt;(WEEKDAY(TODAY())+7))</formula>
    </cfRule>
  </conditionalFormatting>
  <conditionalFormatting sqref="G197">
    <cfRule type="timePeriod" dxfId="455" priority="456" timePeriod="lastWeek">
      <formula>AND(TODAY()-ROUNDDOWN(G197,0)&gt;=(WEEKDAY(TODAY())),TODAY()-ROUNDDOWN(G197,0)&lt;(WEEKDAY(TODAY())+7))</formula>
    </cfRule>
  </conditionalFormatting>
  <conditionalFormatting sqref="J197:K197">
    <cfRule type="timePeriod" dxfId="454" priority="455" timePeriod="lastWeek">
      <formula>AND(TODAY()-ROUNDDOWN(J197,0)&gt;=(WEEKDAY(TODAY())),TODAY()-ROUNDDOWN(J197,0)&lt;(WEEKDAY(TODAY())+7))</formula>
    </cfRule>
  </conditionalFormatting>
  <conditionalFormatting sqref="F197">
    <cfRule type="timePeriod" dxfId="453" priority="454" timePeriod="lastWeek">
      <formula>AND(TODAY()-ROUNDDOWN(F197,0)&gt;=(WEEKDAY(TODAY())),TODAY()-ROUNDDOWN(F197,0)&lt;(WEEKDAY(TODAY())+7))</formula>
    </cfRule>
  </conditionalFormatting>
  <conditionalFormatting sqref="F197">
    <cfRule type="timePeriod" dxfId="452" priority="453" timePeriod="lastWeek">
      <formula>AND(TODAY()-ROUNDDOWN(F197,0)&gt;=(WEEKDAY(TODAY())),TODAY()-ROUNDDOWN(F197,0)&lt;(WEEKDAY(TODAY())+7))</formula>
    </cfRule>
  </conditionalFormatting>
  <conditionalFormatting sqref="F197">
    <cfRule type="timePeriod" dxfId="451" priority="449" timePeriod="lastWeek">
      <formula>AND(TODAY()-ROUNDDOWN(F197,0)&gt;=(WEEKDAY(TODAY())),TODAY()-ROUNDDOWN(F197,0)&lt;(WEEKDAY(TODAY())+7))</formula>
    </cfRule>
  </conditionalFormatting>
  <conditionalFormatting sqref="F197">
    <cfRule type="timePeriod" dxfId="450" priority="452" timePeriod="lastWeek">
      <formula>AND(TODAY()-ROUNDDOWN(F197,0)&gt;=(WEEKDAY(TODAY())),TODAY()-ROUNDDOWN(F197,0)&lt;(WEEKDAY(TODAY())+7))</formula>
    </cfRule>
  </conditionalFormatting>
  <conditionalFormatting sqref="F197">
    <cfRule type="timePeriod" dxfId="449" priority="451" timePeriod="lastWeek">
      <formula>AND(TODAY()-ROUNDDOWN(F197,0)&gt;=(WEEKDAY(TODAY())),TODAY()-ROUNDDOWN(F197,0)&lt;(WEEKDAY(TODAY())+7))</formula>
    </cfRule>
  </conditionalFormatting>
  <conditionalFormatting sqref="F197">
    <cfRule type="timePeriod" dxfId="448" priority="450" timePeriod="lastWeek">
      <formula>AND(TODAY()-ROUNDDOWN(F197,0)&gt;=(WEEKDAY(TODAY())),TODAY()-ROUNDDOWN(F197,0)&lt;(WEEKDAY(TODAY())+7))</formula>
    </cfRule>
  </conditionalFormatting>
  <conditionalFormatting sqref="F197">
    <cfRule type="timePeriod" dxfId="447" priority="448" timePeriod="lastWeek">
      <formula>AND(TODAY()-ROUNDDOWN(F197,0)&gt;=(WEEKDAY(TODAY())),TODAY()-ROUNDDOWN(F197,0)&lt;(WEEKDAY(TODAY())+7))</formula>
    </cfRule>
  </conditionalFormatting>
  <conditionalFormatting sqref="F197">
    <cfRule type="timePeriod" dxfId="446" priority="447" timePeriod="lastWeek">
      <formula>AND(TODAY()-ROUNDDOWN(F197,0)&gt;=(WEEKDAY(TODAY())),TODAY()-ROUNDDOWN(F197,0)&lt;(WEEKDAY(TODAY())+7))</formula>
    </cfRule>
  </conditionalFormatting>
  <conditionalFormatting sqref="G197">
    <cfRule type="timePeriod" dxfId="445" priority="446" timePeriod="lastWeek">
      <formula>AND(TODAY()-ROUNDDOWN(G197,0)&gt;=(WEEKDAY(TODAY())),TODAY()-ROUNDDOWN(G197,0)&lt;(WEEKDAY(TODAY())+7))</formula>
    </cfRule>
  </conditionalFormatting>
  <conditionalFormatting sqref="G197">
    <cfRule type="timePeriod" dxfId="444" priority="445" timePeriod="lastWeek">
      <formula>AND(TODAY()-ROUNDDOWN(G197,0)&gt;=(WEEKDAY(TODAY())),TODAY()-ROUNDDOWN(G197,0)&lt;(WEEKDAY(TODAY())+7))</formula>
    </cfRule>
  </conditionalFormatting>
  <conditionalFormatting sqref="G197">
    <cfRule type="timePeriod" dxfId="443" priority="441" timePeriod="lastWeek">
      <formula>AND(TODAY()-ROUNDDOWN(G197,0)&gt;=(WEEKDAY(TODAY())),TODAY()-ROUNDDOWN(G197,0)&lt;(WEEKDAY(TODAY())+7))</formula>
    </cfRule>
  </conditionalFormatting>
  <conditionalFormatting sqref="G197">
    <cfRule type="timePeriod" dxfId="442" priority="444" timePeriod="lastWeek">
      <formula>AND(TODAY()-ROUNDDOWN(G197,0)&gt;=(WEEKDAY(TODAY())),TODAY()-ROUNDDOWN(G197,0)&lt;(WEEKDAY(TODAY())+7))</formula>
    </cfRule>
  </conditionalFormatting>
  <conditionalFormatting sqref="G197">
    <cfRule type="timePeriod" dxfId="441" priority="443" timePeriod="lastWeek">
      <formula>AND(TODAY()-ROUNDDOWN(G197,0)&gt;=(WEEKDAY(TODAY())),TODAY()-ROUNDDOWN(G197,0)&lt;(WEEKDAY(TODAY())+7))</formula>
    </cfRule>
  </conditionalFormatting>
  <conditionalFormatting sqref="G197">
    <cfRule type="timePeriod" dxfId="440" priority="442" timePeriod="lastWeek">
      <formula>AND(TODAY()-ROUNDDOWN(G197,0)&gt;=(WEEKDAY(TODAY())),TODAY()-ROUNDDOWN(G197,0)&lt;(WEEKDAY(TODAY())+7))</formula>
    </cfRule>
  </conditionalFormatting>
  <conditionalFormatting sqref="G197">
    <cfRule type="timePeriod" dxfId="439" priority="440" timePeriod="lastWeek">
      <formula>AND(TODAY()-ROUNDDOWN(G197,0)&gt;=(WEEKDAY(TODAY())),TODAY()-ROUNDDOWN(G197,0)&lt;(WEEKDAY(TODAY())+7))</formula>
    </cfRule>
  </conditionalFormatting>
  <conditionalFormatting sqref="G197">
    <cfRule type="timePeriod" dxfId="438" priority="439" timePeriod="lastWeek">
      <formula>AND(TODAY()-ROUNDDOWN(G197,0)&gt;=(WEEKDAY(TODAY())),TODAY()-ROUNDDOWN(G197,0)&lt;(WEEKDAY(TODAY())+7))</formula>
    </cfRule>
  </conditionalFormatting>
  <conditionalFormatting sqref="J197:K197">
    <cfRule type="timePeriod" dxfId="437" priority="438" timePeriod="lastWeek">
      <formula>AND(TODAY()-ROUNDDOWN(J197,0)&gt;=(WEEKDAY(TODAY())),TODAY()-ROUNDDOWN(J197,0)&lt;(WEEKDAY(TODAY())+7))</formula>
    </cfRule>
  </conditionalFormatting>
  <conditionalFormatting sqref="F197">
    <cfRule type="timePeriod" dxfId="436" priority="437" timePeriod="lastWeek">
      <formula>AND(TODAY()-ROUNDDOWN(F197,0)&gt;=(WEEKDAY(TODAY())),TODAY()-ROUNDDOWN(F197,0)&lt;(WEEKDAY(TODAY())+7))</formula>
    </cfRule>
  </conditionalFormatting>
  <conditionalFormatting sqref="F197">
    <cfRule type="timePeriod" dxfId="435" priority="436" timePeriod="lastWeek">
      <formula>AND(TODAY()-ROUNDDOWN(F197,0)&gt;=(WEEKDAY(TODAY())),TODAY()-ROUNDDOWN(F197,0)&lt;(WEEKDAY(TODAY())+7))</formula>
    </cfRule>
  </conditionalFormatting>
  <conditionalFormatting sqref="F197">
    <cfRule type="timePeriod" dxfId="434" priority="432" timePeriod="lastWeek">
      <formula>AND(TODAY()-ROUNDDOWN(F197,0)&gt;=(WEEKDAY(TODAY())),TODAY()-ROUNDDOWN(F197,0)&lt;(WEEKDAY(TODAY())+7))</formula>
    </cfRule>
  </conditionalFormatting>
  <conditionalFormatting sqref="F197">
    <cfRule type="timePeriod" dxfId="433" priority="435" timePeriod="lastWeek">
      <formula>AND(TODAY()-ROUNDDOWN(F197,0)&gt;=(WEEKDAY(TODAY())),TODAY()-ROUNDDOWN(F197,0)&lt;(WEEKDAY(TODAY())+7))</formula>
    </cfRule>
  </conditionalFormatting>
  <conditionalFormatting sqref="F197">
    <cfRule type="timePeriod" dxfId="432" priority="434" timePeriod="lastWeek">
      <formula>AND(TODAY()-ROUNDDOWN(F197,0)&gt;=(WEEKDAY(TODAY())),TODAY()-ROUNDDOWN(F197,0)&lt;(WEEKDAY(TODAY())+7))</formula>
    </cfRule>
  </conditionalFormatting>
  <conditionalFormatting sqref="F197">
    <cfRule type="timePeriod" dxfId="431" priority="433" timePeriod="lastWeek">
      <formula>AND(TODAY()-ROUNDDOWN(F197,0)&gt;=(WEEKDAY(TODAY())),TODAY()-ROUNDDOWN(F197,0)&lt;(WEEKDAY(TODAY())+7))</formula>
    </cfRule>
  </conditionalFormatting>
  <conditionalFormatting sqref="F197">
    <cfRule type="timePeriod" dxfId="430" priority="431" timePeriod="lastWeek">
      <formula>AND(TODAY()-ROUNDDOWN(F197,0)&gt;=(WEEKDAY(TODAY())),TODAY()-ROUNDDOWN(F197,0)&lt;(WEEKDAY(TODAY())+7))</formula>
    </cfRule>
  </conditionalFormatting>
  <conditionalFormatting sqref="F197">
    <cfRule type="timePeriod" dxfId="429" priority="430" timePeriod="lastWeek">
      <formula>AND(TODAY()-ROUNDDOWN(F197,0)&gt;=(WEEKDAY(TODAY())),TODAY()-ROUNDDOWN(F197,0)&lt;(WEEKDAY(TODAY())+7))</formula>
    </cfRule>
  </conditionalFormatting>
  <conditionalFormatting sqref="G197">
    <cfRule type="timePeriod" dxfId="428" priority="429" timePeriod="lastWeek">
      <formula>AND(TODAY()-ROUNDDOWN(G197,0)&gt;=(WEEKDAY(TODAY())),TODAY()-ROUNDDOWN(G197,0)&lt;(WEEKDAY(TODAY())+7))</formula>
    </cfRule>
  </conditionalFormatting>
  <conditionalFormatting sqref="G197">
    <cfRule type="timePeriod" dxfId="427" priority="428" timePeriod="lastWeek">
      <formula>AND(TODAY()-ROUNDDOWN(G197,0)&gt;=(WEEKDAY(TODAY())),TODAY()-ROUNDDOWN(G197,0)&lt;(WEEKDAY(TODAY())+7))</formula>
    </cfRule>
  </conditionalFormatting>
  <conditionalFormatting sqref="G197">
    <cfRule type="timePeriod" dxfId="426" priority="424" timePeriod="lastWeek">
      <formula>AND(TODAY()-ROUNDDOWN(G197,0)&gt;=(WEEKDAY(TODAY())),TODAY()-ROUNDDOWN(G197,0)&lt;(WEEKDAY(TODAY())+7))</formula>
    </cfRule>
  </conditionalFormatting>
  <conditionalFormatting sqref="G197">
    <cfRule type="timePeriod" dxfId="425" priority="427" timePeriod="lastWeek">
      <formula>AND(TODAY()-ROUNDDOWN(G197,0)&gt;=(WEEKDAY(TODAY())),TODAY()-ROUNDDOWN(G197,0)&lt;(WEEKDAY(TODAY())+7))</formula>
    </cfRule>
  </conditionalFormatting>
  <conditionalFormatting sqref="G197">
    <cfRule type="timePeriod" dxfId="424" priority="426" timePeriod="lastWeek">
      <formula>AND(TODAY()-ROUNDDOWN(G197,0)&gt;=(WEEKDAY(TODAY())),TODAY()-ROUNDDOWN(G197,0)&lt;(WEEKDAY(TODAY())+7))</formula>
    </cfRule>
  </conditionalFormatting>
  <conditionalFormatting sqref="G197">
    <cfRule type="timePeriod" dxfId="423" priority="425" timePeriod="lastWeek">
      <formula>AND(TODAY()-ROUNDDOWN(G197,0)&gt;=(WEEKDAY(TODAY())),TODAY()-ROUNDDOWN(G197,0)&lt;(WEEKDAY(TODAY())+7))</formula>
    </cfRule>
  </conditionalFormatting>
  <conditionalFormatting sqref="G197">
    <cfRule type="timePeriod" dxfId="422" priority="423" timePeriod="lastWeek">
      <formula>AND(TODAY()-ROUNDDOWN(G197,0)&gt;=(WEEKDAY(TODAY())),TODAY()-ROUNDDOWN(G197,0)&lt;(WEEKDAY(TODAY())+7))</formula>
    </cfRule>
  </conditionalFormatting>
  <conditionalFormatting sqref="G197">
    <cfRule type="timePeriod" dxfId="421" priority="422" timePeriod="lastWeek">
      <formula>AND(TODAY()-ROUNDDOWN(G197,0)&gt;=(WEEKDAY(TODAY())),TODAY()-ROUNDDOWN(G197,0)&lt;(WEEKDAY(TODAY())+7))</formula>
    </cfRule>
  </conditionalFormatting>
  <conditionalFormatting sqref="J197:K197">
    <cfRule type="timePeriod" dxfId="420" priority="421" timePeriod="lastWeek">
      <formula>AND(TODAY()-ROUNDDOWN(J197,0)&gt;=(WEEKDAY(TODAY())),TODAY()-ROUNDDOWN(J197,0)&lt;(WEEKDAY(TODAY())+7))</formula>
    </cfRule>
  </conditionalFormatting>
  <conditionalFormatting sqref="F197">
    <cfRule type="timePeriod" dxfId="419" priority="420" timePeriod="lastWeek">
      <formula>AND(TODAY()-ROUNDDOWN(F197,0)&gt;=(WEEKDAY(TODAY())),TODAY()-ROUNDDOWN(F197,0)&lt;(WEEKDAY(TODAY())+7))</formula>
    </cfRule>
  </conditionalFormatting>
  <conditionalFormatting sqref="F197">
    <cfRule type="timePeriod" dxfId="418" priority="419" timePeriod="lastWeek">
      <formula>AND(TODAY()-ROUNDDOWN(F197,0)&gt;=(WEEKDAY(TODAY())),TODAY()-ROUNDDOWN(F197,0)&lt;(WEEKDAY(TODAY())+7))</formula>
    </cfRule>
  </conditionalFormatting>
  <conditionalFormatting sqref="F197">
    <cfRule type="timePeriod" dxfId="417" priority="415" timePeriod="lastWeek">
      <formula>AND(TODAY()-ROUNDDOWN(F197,0)&gt;=(WEEKDAY(TODAY())),TODAY()-ROUNDDOWN(F197,0)&lt;(WEEKDAY(TODAY())+7))</formula>
    </cfRule>
  </conditionalFormatting>
  <conditionalFormatting sqref="F197">
    <cfRule type="timePeriod" dxfId="416" priority="418" timePeriod="lastWeek">
      <formula>AND(TODAY()-ROUNDDOWN(F197,0)&gt;=(WEEKDAY(TODAY())),TODAY()-ROUNDDOWN(F197,0)&lt;(WEEKDAY(TODAY())+7))</formula>
    </cfRule>
  </conditionalFormatting>
  <conditionalFormatting sqref="F197">
    <cfRule type="timePeriod" dxfId="415" priority="417" timePeriod="lastWeek">
      <formula>AND(TODAY()-ROUNDDOWN(F197,0)&gt;=(WEEKDAY(TODAY())),TODAY()-ROUNDDOWN(F197,0)&lt;(WEEKDAY(TODAY())+7))</formula>
    </cfRule>
  </conditionalFormatting>
  <conditionalFormatting sqref="F197">
    <cfRule type="timePeriod" dxfId="414" priority="416" timePeriod="lastWeek">
      <formula>AND(TODAY()-ROUNDDOWN(F197,0)&gt;=(WEEKDAY(TODAY())),TODAY()-ROUNDDOWN(F197,0)&lt;(WEEKDAY(TODAY())+7))</formula>
    </cfRule>
  </conditionalFormatting>
  <conditionalFormatting sqref="F197">
    <cfRule type="timePeriod" dxfId="413" priority="414" timePeriod="lastWeek">
      <formula>AND(TODAY()-ROUNDDOWN(F197,0)&gt;=(WEEKDAY(TODAY())),TODAY()-ROUNDDOWN(F197,0)&lt;(WEEKDAY(TODAY())+7))</formula>
    </cfRule>
  </conditionalFormatting>
  <conditionalFormatting sqref="F197">
    <cfRule type="timePeriod" dxfId="412" priority="413" timePeriod="lastWeek">
      <formula>AND(TODAY()-ROUNDDOWN(F197,0)&gt;=(WEEKDAY(TODAY())),TODAY()-ROUNDDOWN(F197,0)&lt;(WEEKDAY(TODAY())+7))</formula>
    </cfRule>
  </conditionalFormatting>
  <conditionalFormatting sqref="G197">
    <cfRule type="timePeriod" dxfId="411" priority="412" timePeriod="lastWeek">
      <formula>AND(TODAY()-ROUNDDOWN(G197,0)&gt;=(WEEKDAY(TODAY())),TODAY()-ROUNDDOWN(G197,0)&lt;(WEEKDAY(TODAY())+7))</formula>
    </cfRule>
  </conditionalFormatting>
  <conditionalFormatting sqref="G197">
    <cfRule type="timePeriod" dxfId="410" priority="411" timePeriod="lastWeek">
      <formula>AND(TODAY()-ROUNDDOWN(G197,0)&gt;=(WEEKDAY(TODAY())),TODAY()-ROUNDDOWN(G197,0)&lt;(WEEKDAY(TODAY())+7))</formula>
    </cfRule>
  </conditionalFormatting>
  <conditionalFormatting sqref="G197">
    <cfRule type="timePeriod" dxfId="409" priority="407" timePeriod="lastWeek">
      <formula>AND(TODAY()-ROUNDDOWN(G197,0)&gt;=(WEEKDAY(TODAY())),TODAY()-ROUNDDOWN(G197,0)&lt;(WEEKDAY(TODAY())+7))</formula>
    </cfRule>
  </conditionalFormatting>
  <conditionalFormatting sqref="G197">
    <cfRule type="timePeriod" dxfId="408" priority="410" timePeriod="lastWeek">
      <formula>AND(TODAY()-ROUNDDOWN(G197,0)&gt;=(WEEKDAY(TODAY())),TODAY()-ROUNDDOWN(G197,0)&lt;(WEEKDAY(TODAY())+7))</formula>
    </cfRule>
  </conditionalFormatting>
  <conditionalFormatting sqref="G197">
    <cfRule type="timePeriod" dxfId="407" priority="409" timePeriod="lastWeek">
      <formula>AND(TODAY()-ROUNDDOWN(G197,0)&gt;=(WEEKDAY(TODAY())),TODAY()-ROUNDDOWN(G197,0)&lt;(WEEKDAY(TODAY())+7))</formula>
    </cfRule>
  </conditionalFormatting>
  <conditionalFormatting sqref="G197">
    <cfRule type="timePeriod" dxfId="406" priority="408" timePeriod="lastWeek">
      <formula>AND(TODAY()-ROUNDDOWN(G197,0)&gt;=(WEEKDAY(TODAY())),TODAY()-ROUNDDOWN(G197,0)&lt;(WEEKDAY(TODAY())+7))</formula>
    </cfRule>
  </conditionalFormatting>
  <conditionalFormatting sqref="G197">
    <cfRule type="timePeriod" dxfId="405" priority="406" timePeriod="lastWeek">
      <formula>AND(TODAY()-ROUNDDOWN(G197,0)&gt;=(WEEKDAY(TODAY())),TODAY()-ROUNDDOWN(G197,0)&lt;(WEEKDAY(TODAY())+7))</formula>
    </cfRule>
  </conditionalFormatting>
  <conditionalFormatting sqref="G197">
    <cfRule type="timePeriod" dxfId="404" priority="405" timePeriod="lastWeek">
      <formula>AND(TODAY()-ROUNDDOWN(G197,0)&gt;=(WEEKDAY(TODAY())),TODAY()-ROUNDDOWN(G197,0)&lt;(WEEKDAY(TODAY())+7))</formula>
    </cfRule>
  </conditionalFormatting>
  <conditionalFormatting sqref="J197:K197">
    <cfRule type="timePeriod" dxfId="403" priority="404" timePeriod="lastWeek">
      <formula>AND(TODAY()-ROUNDDOWN(J197,0)&gt;=(WEEKDAY(TODAY())),TODAY()-ROUNDDOWN(J197,0)&lt;(WEEKDAY(TODAY())+7))</formula>
    </cfRule>
  </conditionalFormatting>
  <conditionalFormatting sqref="F197">
    <cfRule type="timePeriod" dxfId="402" priority="403" timePeriod="lastWeek">
      <formula>AND(TODAY()-ROUNDDOWN(F197,0)&gt;=(WEEKDAY(TODAY())),TODAY()-ROUNDDOWN(F197,0)&lt;(WEEKDAY(TODAY())+7))</formula>
    </cfRule>
  </conditionalFormatting>
  <conditionalFormatting sqref="F197">
    <cfRule type="timePeriod" dxfId="401" priority="402" timePeriod="lastWeek">
      <formula>AND(TODAY()-ROUNDDOWN(F197,0)&gt;=(WEEKDAY(TODAY())),TODAY()-ROUNDDOWN(F197,0)&lt;(WEEKDAY(TODAY())+7))</formula>
    </cfRule>
  </conditionalFormatting>
  <conditionalFormatting sqref="F197">
    <cfRule type="timePeriod" dxfId="400" priority="398" timePeriod="lastWeek">
      <formula>AND(TODAY()-ROUNDDOWN(F197,0)&gt;=(WEEKDAY(TODAY())),TODAY()-ROUNDDOWN(F197,0)&lt;(WEEKDAY(TODAY())+7))</formula>
    </cfRule>
  </conditionalFormatting>
  <conditionalFormatting sqref="F197">
    <cfRule type="timePeriod" dxfId="399" priority="401" timePeriod="lastWeek">
      <formula>AND(TODAY()-ROUNDDOWN(F197,0)&gt;=(WEEKDAY(TODAY())),TODAY()-ROUNDDOWN(F197,0)&lt;(WEEKDAY(TODAY())+7))</formula>
    </cfRule>
  </conditionalFormatting>
  <conditionalFormatting sqref="F197">
    <cfRule type="timePeriod" dxfId="398" priority="400" timePeriod="lastWeek">
      <formula>AND(TODAY()-ROUNDDOWN(F197,0)&gt;=(WEEKDAY(TODAY())),TODAY()-ROUNDDOWN(F197,0)&lt;(WEEKDAY(TODAY())+7))</formula>
    </cfRule>
  </conditionalFormatting>
  <conditionalFormatting sqref="F197">
    <cfRule type="timePeriod" dxfId="397" priority="399" timePeriod="lastWeek">
      <formula>AND(TODAY()-ROUNDDOWN(F197,0)&gt;=(WEEKDAY(TODAY())),TODAY()-ROUNDDOWN(F197,0)&lt;(WEEKDAY(TODAY())+7))</formula>
    </cfRule>
  </conditionalFormatting>
  <conditionalFormatting sqref="F197">
    <cfRule type="timePeriod" dxfId="396" priority="397" timePeriod="lastWeek">
      <formula>AND(TODAY()-ROUNDDOWN(F197,0)&gt;=(WEEKDAY(TODAY())),TODAY()-ROUNDDOWN(F197,0)&lt;(WEEKDAY(TODAY())+7))</formula>
    </cfRule>
  </conditionalFormatting>
  <conditionalFormatting sqref="F197">
    <cfRule type="timePeriod" dxfId="395" priority="396" timePeriod="lastWeek">
      <formula>AND(TODAY()-ROUNDDOWN(F197,0)&gt;=(WEEKDAY(TODAY())),TODAY()-ROUNDDOWN(F197,0)&lt;(WEEKDAY(TODAY())+7))</formula>
    </cfRule>
  </conditionalFormatting>
  <conditionalFormatting sqref="G197">
    <cfRule type="timePeriod" dxfId="394" priority="395" timePeriod="lastWeek">
      <formula>AND(TODAY()-ROUNDDOWN(G197,0)&gt;=(WEEKDAY(TODAY())),TODAY()-ROUNDDOWN(G197,0)&lt;(WEEKDAY(TODAY())+7))</formula>
    </cfRule>
  </conditionalFormatting>
  <conditionalFormatting sqref="G197">
    <cfRule type="timePeriod" dxfId="393" priority="394" timePeriod="lastWeek">
      <formula>AND(TODAY()-ROUNDDOWN(G197,0)&gt;=(WEEKDAY(TODAY())),TODAY()-ROUNDDOWN(G197,0)&lt;(WEEKDAY(TODAY())+7))</formula>
    </cfRule>
  </conditionalFormatting>
  <conditionalFormatting sqref="G197">
    <cfRule type="timePeriod" dxfId="392" priority="390" timePeriod="lastWeek">
      <formula>AND(TODAY()-ROUNDDOWN(G197,0)&gt;=(WEEKDAY(TODAY())),TODAY()-ROUNDDOWN(G197,0)&lt;(WEEKDAY(TODAY())+7))</formula>
    </cfRule>
  </conditionalFormatting>
  <conditionalFormatting sqref="G197">
    <cfRule type="timePeriod" dxfId="391" priority="393" timePeriod="lastWeek">
      <formula>AND(TODAY()-ROUNDDOWN(G197,0)&gt;=(WEEKDAY(TODAY())),TODAY()-ROUNDDOWN(G197,0)&lt;(WEEKDAY(TODAY())+7))</formula>
    </cfRule>
  </conditionalFormatting>
  <conditionalFormatting sqref="G197">
    <cfRule type="timePeriod" dxfId="390" priority="392" timePeriod="lastWeek">
      <formula>AND(TODAY()-ROUNDDOWN(G197,0)&gt;=(WEEKDAY(TODAY())),TODAY()-ROUNDDOWN(G197,0)&lt;(WEEKDAY(TODAY())+7))</formula>
    </cfRule>
  </conditionalFormatting>
  <conditionalFormatting sqref="G197">
    <cfRule type="timePeriod" dxfId="389" priority="391" timePeriod="lastWeek">
      <formula>AND(TODAY()-ROUNDDOWN(G197,0)&gt;=(WEEKDAY(TODAY())),TODAY()-ROUNDDOWN(G197,0)&lt;(WEEKDAY(TODAY())+7))</formula>
    </cfRule>
  </conditionalFormatting>
  <conditionalFormatting sqref="G197">
    <cfRule type="timePeriod" dxfId="388" priority="389" timePeriod="lastWeek">
      <formula>AND(TODAY()-ROUNDDOWN(G197,0)&gt;=(WEEKDAY(TODAY())),TODAY()-ROUNDDOWN(G197,0)&lt;(WEEKDAY(TODAY())+7))</formula>
    </cfRule>
  </conditionalFormatting>
  <conditionalFormatting sqref="G197">
    <cfRule type="timePeriod" dxfId="387" priority="388" timePeriod="lastWeek">
      <formula>AND(TODAY()-ROUNDDOWN(G197,0)&gt;=(WEEKDAY(TODAY())),TODAY()-ROUNDDOWN(G197,0)&lt;(WEEKDAY(TODAY())+7))</formula>
    </cfRule>
  </conditionalFormatting>
  <conditionalFormatting sqref="J197:K197">
    <cfRule type="timePeriod" dxfId="386" priority="387" timePeriod="lastWeek">
      <formula>AND(TODAY()-ROUNDDOWN(J197,0)&gt;=(WEEKDAY(TODAY())),TODAY()-ROUNDDOWN(J197,0)&lt;(WEEKDAY(TODAY())+7))</formula>
    </cfRule>
  </conditionalFormatting>
  <conditionalFormatting sqref="F197">
    <cfRule type="timePeriod" dxfId="385" priority="386" timePeriod="lastWeek">
      <formula>AND(TODAY()-ROUNDDOWN(F197,0)&gt;=(WEEKDAY(TODAY())),TODAY()-ROUNDDOWN(F197,0)&lt;(WEEKDAY(TODAY())+7))</formula>
    </cfRule>
  </conditionalFormatting>
  <conditionalFormatting sqref="F197">
    <cfRule type="timePeriod" dxfId="384" priority="385" timePeriod="lastWeek">
      <formula>AND(TODAY()-ROUNDDOWN(F197,0)&gt;=(WEEKDAY(TODAY())),TODAY()-ROUNDDOWN(F197,0)&lt;(WEEKDAY(TODAY())+7))</formula>
    </cfRule>
  </conditionalFormatting>
  <conditionalFormatting sqref="F197">
    <cfRule type="timePeriod" dxfId="383" priority="381" timePeriod="lastWeek">
      <formula>AND(TODAY()-ROUNDDOWN(F197,0)&gt;=(WEEKDAY(TODAY())),TODAY()-ROUNDDOWN(F197,0)&lt;(WEEKDAY(TODAY())+7))</formula>
    </cfRule>
  </conditionalFormatting>
  <conditionalFormatting sqref="F197">
    <cfRule type="timePeriod" dxfId="382" priority="384" timePeriod="lastWeek">
      <formula>AND(TODAY()-ROUNDDOWN(F197,0)&gt;=(WEEKDAY(TODAY())),TODAY()-ROUNDDOWN(F197,0)&lt;(WEEKDAY(TODAY())+7))</formula>
    </cfRule>
  </conditionalFormatting>
  <conditionalFormatting sqref="F197">
    <cfRule type="timePeriod" dxfId="381" priority="383" timePeriod="lastWeek">
      <formula>AND(TODAY()-ROUNDDOWN(F197,0)&gt;=(WEEKDAY(TODAY())),TODAY()-ROUNDDOWN(F197,0)&lt;(WEEKDAY(TODAY())+7))</formula>
    </cfRule>
  </conditionalFormatting>
  <conditionalFormatting sqref="F197">
    <cfRule type="timePeriod" dxfId="380" priority="382" timePeriod="lastWeek">
      <formula>AND(TODAY()-ROUNDDOWN(F197,0)&gt;=(WEEKDAY(TODAY())),TODAY()-ROUNDDOWN(F197,0)&lt;(WEEKDAY(TODAY())+7))</formula>
    </cfRule>
  </conditionalFormatting>
  <conditionalFormatting sqref="F197">
    <cfRule type="timePeriod" dxfId="379" priority="380" timePeriod="lastWeek">
      <formula>AND(TODAY()-ROUNDDOWN(F197,0)&gt;=(WEEKDAY(TODAY())),TODAY()-ROUNDDOWN(F197,0)&lt;(WEEKDAY(TODAY())+7))</formula>
    </cfRule>
  </conditionalFormatting>
  <conditionalFormatting sqref="F197">
    <cfRule type="timePeriod" dxfId="378" priority="379" timePeriod="lastWeek">
      <formula>AND(TODAY()-ROUNDDOWN(F197,0)&gt;=(WEEKDAY(TODAY())),TODAY()-ROUNDDOWN(F197,0)&lt;(WEEKDAY(TODAY())+7))</formula>
    </cfRule>
  </conditionalFormatting>
  <conditionalFormatting sqref="G197">
    <cfRule type="timePeriod" dxfId="377" priority="378" timePeriod="lastWeek">
      <formula>AND(TODAY()-ROUNDDOWN(G197,0)&gt;=(WEEKDAY(TODAY())),TODAY()-ROUNDDOWN(G197,0)&lt;(WEEKDAY(TODAY())+7))</formula>
    </cfRule>
  </conditionalFormatting>
  <conditionalFormatting sqref="G197">
    <cfRule type="timePeriod" dxfId="376" priority="377" timePeriod="lastWeek">
      <formula>AND(TODAY()-ROUNDDOWN(G197,0)&gt;=(WEEKDAY(TODAY())),TODAY()-ROUNDDOWN(G197,0)&lt;(WEEKDAY(TODAY())+7))</formula>
    </cfRule>
  </conditionalFormatting>
  <conditionalFormatting sqref="G197">
    <cfRule type="timePeriod" dxfId="375" priority="373" timePeriod="lastWeek">
      <formula>AND(TODAY()-ROUNDDOWN(G197,0)&gt;=(WEEKDAY(TODAY())),TODAY()-ROUNDDOWN(G197,0)&lt;(WEEKDAY(TODAY())+7))</formula>
    </cfRule>
  </conditionalFormatting>
  <conditionalFormatting sqref="G197">
    <cfRule type="timePeriod" dxfId="374" priority="376" timePeriod="lastWeek">
      <formula>AND(TODAY()-ROUNDDOWN(G197,0)&gt;=(WEEKDAY(TODAY())),TODAY()-ROUNDDOWN(G197,0)&lt;(WEEKDAY(TODAY())+7))</formula>
    </cfRule>
  </conditionalFormatting>
  <conditionalFormatting sqref="G197">
    <cfRule type="timePeriod" dxfId="373" priority="375" timePeriod="lastWeek">
      <formula>AND(TODAY()-ROUNDDOWN(G197,0)&gt;=(WEEKDAY(TODAY())),TODAY()-ROUNDDOWN(G197,0)&lt;(WEEKDAY(TODAY())+7))</formula>
    </cfRule>
  </conditionalFormatting>
  <conditionalFormatting sqref="G197">
    <cfRule type="timePeriod" dxfId="372" priority="374" timePeriod="lastWeek">
      <formula>AND(TODAY()-ROUNDDOWN(G197,0)&gt;=(WEEKDAY(TODAY())),TODAY()-ROUNDDOWN(G197,0)&lt;(WEEKDAY(TODAY())+7))</formula>
    </cfRule>
  </conditionalFormatting>
  <conditionalFormatting sqref="G197">
    <cfRule type="timePeriod" dxfId="371" priority="372" timePeriod="lastWeek">
      <formula>AND(TODAY()-ROUNDDOWN(G197,0)&gt;=(WEEKDAY(TODAY())),TODAY()-ROUNDDOWN(G197,0)&lt;(WEEKDAY(TODAY())+7))</formula>
    </cfRule>
  </conditionalFormatting>
  <conditionalFormatting sqref="G197">
    <cfRule type="timePeriod" dxfId="370" priority="371" timePeriod="lastWeek">
      <formula>AND(TODAY()-ROUNDDOWN(G197,0)&gt;=(WEEKDAY(TODAY())),TODAY()-ROUNDDOWN(G197,0)&lt;(WEEKDAY(TODAY())+7))</formula>
    </cfRule>
  </conditionalFormatting>
  <conditionalFormatting sqref="K197">
    <cfRule type="timePeriod" dxfId="369" priority="370" timePeriod="lastWeek">
      <formula>AND(TODAY()-ROUNDDOWN(K197,0)&gt;=(WEEKDAY(TODAY())),TODAY()-ROUNDDOWN(K197,0)&lt;(WEEKDAY(TODAY())+7))</formula>
    </cfRule>
  </conditionalFormatting>
  <conditionalFormatting sqref="F197">
    <cfRule type="timePeriod" dxfId="368" priority="369" timePeriod="lastWeek">
      <formula>AND(TODAY()-ROUNDDOWN(F197,0)&gt;=(WEEKDAY(TODAY())),TODAY()-ROUNDDOWN(F197,0)&lt;(WEEKDAY(TODAY())+7))</formula>
    </cfRule>
  </conditionalFormatting>
  <conditionalFormatting sqref="J199:K199">
    <cfRule type="timePeriod" dxfId="367" priority="368" timePeriod="lastWeek">
      <formula>AND(TODAY()-ROUNDDOWN(J199,0)&gt;=(WEEKDAY(TODAY())),TODAY()-ROUNDDOWN(J199,0)&lt;(WEEKDAY(TODAY())+7))</formula>
    </cfRule>
  </conditionalFormatting>
  <conditionalFormatting sqref="F197">
    <cfRule type="timePeriod" dxfId="366" priority="367" timePeriod="lastWeek">
      <formula>AND(TODAY()-ROUNDDOWN(F197,0)&gt;=(WEEKDAY(TODAY())),TODAY()-ROUNDDOWN(F197,0)&lt;(WEEKDAY(TODAY())+7))</formula>
    </cfRule>
  </conditionalFormatting>
  <conditionalFormatting sqref="J197:K197">
    <cfRule type="timePeriod" dxfId="365" priority="366" timePeriod="lastWeek">
      <formula>AND(TODAY()-ROUNDDOWN(J197,0)&gt;=(WEEKDAY(TODAY())),TODAY()-ROUNDDOWN(J197,0)&lt;(WEEKDAY(TODAY())+7))</formula>
    </cfRule>
  </conditionalFormatting>
  <conditionalFormatting sqref="F197">
    <cfRule type="timePeriod" dxfId="364" priority="365" timePeriod="lastWeek">
      <formula>AND(TODAY()-ROUNDDOWN(F197,0)&gt;=(WEEKDAY(TODAY())),TODAY()-ROUNDDOWN(F197,0)&lt;(WEEKDAY(TODAY())+7))</formula>
    </cfRule>
  </conditionalFormatting>
  <conditionalFormatting sqref="J197:K197">
    <cfRule type="timePeriod" dxfId="363" priority="364" timePeriod="lastWeek">
      <formula>AND(TODAY()-ROUNDDOWN(J197,0)&gt;=(WEEKDAY(TODAY())),TODAY()-ROUNDDOWN(J197,0)&lt;(WEEKDAY(TODAY())+7))</formula>
    </cfRule>
  </conditionalFormatting>
  <conditionalFormatting sqref="F197">
    <cfRule type="timePeriod" dxfId="362" priority="363" timePeriod="lastWeek">
      <formula>AND(TODAY()-ROUNDDOWN(F197,0)&gt;=(WEEKDAY(TODAY())),TODAY()-ROUNDDOWN(F197,0)&lt;(WEEKDAY(TODAY())+7))</formula>
    </cfRule>
  </conditionalFormatting>
  <conditionalFormatting sqref="J197:K197">
    <cfRule type="timePeriod" dxfId="361" priority="362" timePeriod="lastWeek">
      <formula>AND(TODAY()-ROUNDDOWN(J197,0)&gt;=(WEEKDAY(TODAY())),TODAY()-ROUNDDOWN(J197,0)&lt;(WEEKDAY(TODAY())+7))</formula>
    </cfRule>
  </conditionalFormatting>
  <conditionalFormatting sqref="F197">
    <cfRule type="timePeriod" dxfId="360" priority="361" timePeriod="lastWeek">
      <formula>AND(TODAY()-ROUNDDOWN(F197,0)&gt;=(WEEKDAY(TODAY())),TODAY()-ROUNDDOWN(F197,0)&lt;(WEEKDAY(TODAY())+7))</formula>
    </cfRule>
  </conditionalFormatting>
  <conditionalFormatting sqref="J197:K197">
    <cfRule type="timePeriod" dxfId="359" priority="360" timePeriod="lastWeek">
      <formula>AND(TODAY()-ROUNDDOWN(J197,0)&gt;=(WEEKDAY(TODAY())),TODAY()-ROUNDDOWN(J197,0)&lt;(WEEKDAY(TODAY())+7))</formula>
    </cfRule>
  </conditionalFormatting>
  <conditionalFormatting sqref="F197">
    <cfRule type="timePeriod" dxfId="358" priority="359" timePeriod="lastWeek">
      <formula>AND(TODAY()-ROUNDDOWN(F197,0)&gt;=(WEEKDAY(TODAY())),TODAY()-ROUNDDOWN(F197,0)&lt;(WEEKDAY(TODAY())+7))</formula>
    </cfRule>
  </conditionalFormatting>
  <conditionalFormatting sqref="J197:K197">
    <cfRule type="timePeriod" dxfId="357" priority="358" timePeriod="lastWeek">
      <formula>AND(TODAY()-ROUNDDOWN(J197,0)&gt;=(WEEKDAY(TODAY())),TODAY()-ROUNDDOWN(J197,0)&lt;(WEEKDAY(TODAY())+7))</formula>
    </cfRule>
  </conditionalFormatting>
  <conditionalFormatting sqref="F197">
    <cfRule type="timePeriod" dxfId="356" priority="357" timePeriod="lastWeek">
      <formula>AND(TODAY()-ROUNDDOWN(F197,0)&gt;=(WEEKDAY(TODAY())),TODAY()-ROUNDDOWN(F197,0)&lt;(WEEKDAY(TODAY())+7))</formula>
    </cfRule>
  </conditionalFormatting>
  <conditionalFormatting sqref="J197:K197">
    <cfRule type="timePeriod" dxfId="355" priority="356" timePeriod="lastWeek">
      <formula>AND(TODAY()-ROUNDDOWN(J197,0)&gt;=(WEEKDAY(TODAY())),TODAY()-ROUNDDOWN(J197,0)&lt;(WEEKDAY(TODAY())+7))</formula>
    </cfRule>
  </conditionalFormatting>
  <conditionalFormatting sqref="F199">
    <cfRule type="timePeriod" dxfId="354" priority="355" timePeriod="lastWeek">
      <formula>AND(TODAY()-ROUNDDOWN(F199,0)&gt;=(WEEKDAY(TODAY())),TODAY()-ROUNDDOWN(F199,0)&lt;(WEEKDAY(TODAY())+7))</formula>
    </cfRule>
  </conditionalFormatting>
  <conditionalFormatting sqref="F199">
    <cfRule type="timePeriod" dxfId="353" priority="354" timePeriod="lastWeek">
      <formula>AND(TODAY()-ROUNDDOWN(F199,0)&gt;=(WEEKDAY(TODAY())),TODAY()-ROUNDDOWN(F199,0)&lt;(WEEKDAY(TODAY())+7))</formula>
    </cfRule>
  </conditionalFormatting>
  <conditionalFormatting sqref="F199">
    <cfRule type="timePeriod" dxfId="352" priority="350" timePeriod="lastWeek">
      <formula>AND(TODAY()-ROUNDDOWN(F199,0)&gt;=(WEEKDAY(TODAY())),TODAY()-ROUNDDOWN(F199,0)&lt;(WEEKDAY(TODAY())+7))</formula>
    </cfRule>
  </conditionalFormatting>
  <conditionalFormatting sqref="F199">
    <cfRule type="timePeriod" dxfId="351" priority="353" timePeriod="lastWeek">
      <formula>AND(TODAY()-ROUNDDOWN(F199,0)&gt;=(WEEKDAY(TODAY())),TODAY()-ROUNDDOWN(F199,0)&lt;(WEEKDAY(TODAY())+7))</formula>
    </cfRule>
  </conditionalFormatting>
  <conditionalFormatting sqref="F199">
    <cfRule type="timePeriod" dxfId="350" priority="352" timePeriod="lastWeek">
      <formula>AND(TODAY()-ROUNDDOWN(F199,0)&gt;=(WEEKDAY(TODAY())),TODAY()-ROUNDDOWN(F199,0)&lt;(WEEKDAY(TODAY())+7))</formula>
    </cfRule>
  </conditionalFormatting>
  <conditionalFormatting sqref="F199">
    <cfRule type="timePeriod" dxfId="349" priority="351" timePeriod="lastWeek">
      <formula>AND(TODAY()-ROUNDDOWN(F199,0)&gt;=(WEEKDAY(TODAY())),TODAY()-ROUNDDOWN(F199,0)&lt;(WEEKDAY(TODAY())+7))</formula>
    </cfRule>
  </conditionalFormatting>
  <conditionalFormatting sqref="F199">
    <cfRule type="timePeriod" dxfId="348" priority="349" timePeriod="lastWeek">
      <formula>AND(TODAY()-ROUNDDOWN(F199,0)&gt;=(WEEKDAY(TODAY())),TODAY()-ROUNDDOWN(F199,0)&lt;(WEEKDAY(TODAY())+7))</formula>
    </cfRule>
  </conditionalFormatting>
  <conditionalFormatting sqref="F199">
    <cfRule type="timePeriod" dxfId="347" priority="348" timePeriod="lastWeek">
      <formula>AND(TODAY()-ROUNDDOWN(F199,0)&gt;=(WEEKDAY(TODAY())),TODAY()-ROUNDDOWN(F199,0)&lt;(WEEKDAY(TODAY())+7))</formula>
    </cfRule>
  </conditionalFormatting>
  <conditionalFormatting sqref="F197">
    <cfRule type="timePeriod" dxfId="346" priority="347" timePeriod="lastWeek">
      <formula>AND(TODAY()-ROUNDDOWN(F197,0)&gt;=(WEEKDAY(TODAY())),TODAY()-ROUNDDOWN(F197,0)&lt;(WEEKDAY(TODAY())+7))</formula>
    </cfRule>
  </conditionalFormatting>
  <conditionalFormatting sqref="J197:K197">
    <cfRule type="timePeriod" dxfId="345" priority="346" timePeriod="lastWeek">
      <formula>AND(TODAY()-ROUNDDOWN(J197,0)&gt;=(WEEKDAY(TODAY())),TODAY()-ROUNDDOWN(J197,0)&lt;(WEEKDAY(TODAY())+7))</formula>
    </cfRule>
  </conditionalFormatting>
  <conditionalFormatting sqref="F197">
    <cfRule type="timePeriod" dxfId="344" priority="345" timePeriod="lastWeek">
      <formula>AND(TODAY()-ROUNDDOWN(F197,0)&gt;=(WEEKDAY(TODAY())),TODAY()-ROUNDDOWN(F197,0)&lt;(WEEKDAY(TODAY())+7))</formula>
    </cfRule>
  </conditionalFormatting>
  <conditionalFormatting sqref="J197:K197">
    <cfRule type="timePeriod" dxfId="343" priority="344" timePeriod="lastWeek">
      <formula>AND(TODAY()-ROUNDDOWN(J197,0)&gt;=(WEEKDAY(TODAY())),TODAY()-ROUNDDOWN(J197,0)&lt;(WEEKDAY(TODAY())+7))</formula>
    </cfRule>
  </conditionalFormatting>
  <conditionalFormatting sqref="F197">
    <cfRule type="timePeriod" dxfId="342" priority="343" timePeriod="lastWeek">
      <formula>AND(TODAY()-ROUNDDOWN(F197,0)&gt;=(WEEKDAY(TODAY())),TODAY()-ROUNDDOWN(F197,0)&lt;(WEEKDAY(TODAY())+7))</formula>
    </cfRule>
  </conditionalFormatting>
  <conditionalFormatting sqref="J197:K197">
    <cfRule type="timePeriod" dxfId="341" priority="342" timePeriod="lastWeek">
      <formula>AND(TODAY()-ROUNDDOWN(J197,0)&gt;=(WEEKDAY(TODAY())),TODAY()-ROUNDDOWN(J197,0)&lt;(WEEKDAY(TODAY())+7))</formula>
    </cfRule>
  </conditionalFormatting>
  <conditionalFormatting sqref="F197">
    <cfRule type="timePeriod" dxfId="340" priority="341" timePeriod="lastWeek">
      <formula>AND(TODAY()-ROUNDDOWN(F197,0)&gt;=(WEEKDAY(TODAY())),TODAY()-ROUNDDOWN(F197,0)&lt;(WEEKDAY(TODAY())+7))</formula>
    </cfRule>
  </conditionalFormatting>
  <conditionalFormatting sqref="J197:K197">
    <cfRule type="timePeriod" dxfId="339" priority="340" timePeriod="lastWeek">
      <formula>AND(TODAY()-ROUNDDOWN(J197,0)&gt;=(WEEKDAY(TODAY())),TODAY()-ROUNDDOWN(J197,0)&lt;(WEEKDAY(TODAY())+7))</formula>
    </cfRule>
  </conditionalFormatting>
  <conditionalFormatting sqref="F197">
    <cfRule type="timePeriod" dxfId="338" priority="339" timePeriod="lastWeek">
      <formula>AND(TODAY()-ROUNDDOWN(F197,0)&gt;=(WEEKDAY(TODAY())),TODAY()-ROUNDDOWN(F197,0)&lt;(WEEKDAY(TODAY())+7))</formula>
    </cfRule>
  </conditionalFormatting>
  <conditionalFormatting sqref="J197:K197">
    <cfRule type="timePeriod" dxfId="337" priority="338" timePeriod="lastWeek">
      <formula>AND(TODAY()-ROUNDDOWN(J197,0)&gt;=(WEEKDAY(TODAY())),TODAY()-ROUNDDOWN(J197,0)&lt;(WEEKDAY(TODAY())+7))</formula>
    </cfRule>
  </conditionalFormatting>
  <conditionalFormatting sqref="F197">
    <cfRule type="timePeriod" dxfId="336" priority="337" timePeriod="lastWeek">
      <formula>AND(TODAY()-ROUNDDOWN(F197,0)&gt;=(WEEKDAY(TODAY())),TODAY()-ROUNDDOWN(F197,0)&lt;(WEEKDAY(TODAY())+7))</formula>
    </cfRule>
  </conditionalFormatting>
  <conditionalFormatting sqref="J197:K197">
    <cfRule type="timePeriod" dxfId="335" priority="336" timePeriod="lastWeek">
      <formula>AND(TODAY()-ROUNDDOWN(J197,0)&gt;=(WEEKDAY(TODAY())),TODAY()-ROUNDDOWN(J197,0)&lt;(WEEKDAY(TODAY())+7))</formula>
    </cfRule>
  </conditionalFormatting>
  <conditionalFormatting sqref="F197">
    <cfRule type="timePeriod" dxfId="334" priority="335" timePeriod="lastWeek">
      <formula>AND(TODAY()-ROUNDDOWN(F197,0)&gt;=(WEEKDAY(TODAY())),TODAY()-ROUNDDOWN(F197,0)&lt;(WEEKDAY(TODAY())+7))</formula>
    </cfRule>
  </conditionalFormatting>
  <conditionalFormatting sqref="J197:K197">
    <cfRule type="timePeriod" dxfId="333" priority="334" timePeriod="lastWeek">
      <formula>AND(TODAY()-ROUNDDOWN(J197,0)&gt;=(WEEKDAY(TODAY())),TODAY()-ROUNDDOWN(J197,0)&lt;(WEEKDAY(TODAY())+7))</formula>
    </cfRule>
  </conditionalFormatting>
  <conditionalFormatting sqref="F197">
    <cfRule type="timePeriod" dxfId="332" priority="333" timePeriod="lastWeek">
      <formula>AND(TODAY()-ROUNDDOWN(F197,0)&gt;=(WEEKDAY(TODAY())),TODAY()-ROUNDDOWN(F197,0)&lt;(WEEKDAY(TODAY())+7))</formula>
    </cfRule>
  </conditionalFormatting>
  <conditionalFormatting sqref="J197:K197">
    <cfRule type="timePeriod" dxfId="331" priority="332" timePeriod="lastWeek">
      <formula>AND(TODAY()-ROUNDDOWN(J197,0)&gt;=(WEEKDAY(TODAY())),TODAY()-ROUNDDOWN(J197,0)&lt;(WEEKDAY(TODAY())+7))</formula>
    </cfRule>
  </conditionalFormatting>
  <conditionalFormatting sqref="J197:K197">
    <cfRule type="timePeriod" dxfId="330" priority="331" timePeriod="lastWeek">
      <formula>AND(TODAY()-ROUNDDOWN(J197,0)&gt;=(WEEKDAY(TODAY())),TODAY()-ROUNDDOWN(J197,0)&lt;(WEEKDAY(TODAY())+7))</formula>
    </cfRule>
  </conditionalFormatting>
  <conditionalFormatting sqref="F197">
    <cfRule type="timePeriod" dxfId="329" priority="330" timePeriod="lastWeek">
      <formula>AND(TODAY()-ROUNDDOWN(F197,0)&gt;=(WEEKDAY(TODAY())),TODAY()-ROUNDDOWN(F197,0)&lt;(WEEKDAY(TODAY())+7))</formula>
    </cfRule>
  </conditionalFormatting>
  <conditionalFormatting sqref="F197">
    <cfRule type="timePeriod" dxfId="328" priority="329" timePeriod="lastWeek">
      <formula>AND(TODAY()-ROUNDDOWN(F197,0)&gt;=(WEEKDAY(TODAY())),TODAY()-ROUNDDOWN(F197,0)&lt;(WEEKDAY(TODAY())+7))</formula>
    </cfRule>
  </conditionalFormatting>
  <conditionalFormatting sqref="F197">
    <cfRule type="timePeriod" dxfId="327" priority="325" timePeriod="lastWeek">
      <formula>AND(TODAY()-ROUNDDOWN(F197,0)&gt;=(WEEKDAY(TODAY())),TODAY()-ROUNDDOWN(F197,0)&lt;(WEEKDAY(TODAY())+7))</formula>
    </cfRule>
  </conditionalFormatting>
  <conditionalFormatting sqref="F197">
    <cfRule type="timePeriod" dxfId="326" priority="328" timePeriod="lastWeek">
      <formula>AND(TODAY()-ROUNDDOWN(F197,0)&gt;=(WEEKDAY(TODAY())),TODAY()-ROUNDDOWN(F197,0)&lt;(WEEKDAY(TODAY())+7))</formula>
    </cfRule>
  </conditionalFormatting>
  <conditionalFormatting sqref="F197">
    <cfRule type="timePeriod" dxfId="325" priority="327" timePeriod="lastWeek">
      <formula>AND(TODAY()-ROUNDDOWN(F197,0)&gt;=(WEEKDAY(TODAY())),TODAY()-ROUNDDOWN(F197,0)&lt;(WEEKDAY(TODAY())+7))</formula>
    </cfRule>
  </conditionalFormatting>
  <conditionalFormatting sqref="F197">
    <cfRule type="timePeriod" dxfId="324" priority="326" timePeriod="lastWeek">
      <formula>AND(TODAY()-ROUNDDOWN(F197,0)&gt;=(WEEKDAY(TODAY())),TODAY()-ROUNDDOWN(F197,0)&lt;(WEEKDAY(TODAY())+7))</formula>
    </cfRule>
  </conditionalFormatting>
  <conditionalFormatting sqref="F197">
    <cfRule type="timePeriod" dxfId="323" priority="324" timePeriod="lastWeek">
      <formula>AND(TODAY()-ROUNDDOWN(F197,0)&gt;=(WEEKDAY(TODAY())),TODAY()-ROUNDDOWN(F197,0)&lt;(WEEKDAY(TODAY())+7))</formula>
    </cfRule>
  </conditionalFormatting>
  <conditionalFormatting sqref="F197">
    <cfRule type="timePeriod" dxfId="322" priority="323" timePeriod="lastWeek">
      <formula>AND(TODAY()-ROUNDDOWN(F197,0)&gt;=(WEEKDAY(TODAY())),TODAY()-ROUNDDOWN(F197,0)&lt;(WEEKDAY(TODAY())+7))</formula>
    </cfRule>
  </conditionalFormatting>
  <conditionalFormatting sqref="F197">
    <cfRule type="timePeriod" dxfId="321" priority="322" timePeriod="lastWeek">
      <formula>AND(TODAY()-ROUNDDOWN(F197,0)&gt;=(WEEKDAY(TODAY())),TODAY()-ROUNDDOWN(F197,0)&lt;(WEEKDAY(TODAY())+7))</formula>
    </cfRule>
  </conditionalFormatting>
  <conditionalFormatting sqref="J197:K197">
    <cfRule type="timePeriod" dxfId="320" priority="321" timePeriod="lastWeek">
      <formula>AND(TODAY()-ROUNDDOWN(J197,0)&gt;=(WEEKDAY(TODAY())),TODAY()-ROUNDDOWN(J197,0)&lt;(WEEKDAY(TODAY())+7))</formula>
    </cfRule>
  </conditionalFormatting>
  <conditionalFormatting sqref="F197">
    <cfRule type="timePeriod" dxfId="319" priority="320" timePeriod="lastWeek">
      <formula>AND(TODAY()-ROUNDDOWN(F197,0)&gt;=(WEEKDAY(TODAY())),TODAY()-ROUNDDOWN(F197,0)&lt;(WEEKDAY(TODAY())+7))</formula>
    </cfRule>
  </conditionalFormatting>
  <conditionalFormatting sqref="J197:K197">
    <cfRule type="timePeriod" dxfId="318" priority="319" timePeriod="lastWeek">
      <formula>AND(TODAY()-ROUNDDOWN(J197,0)&gt;=(WEEKDAY(TODAY())),TODAY()-ROUNDDOWN(J197,0)&lt;(WEEKDAY(TODAY())+7))</formula>
    </cfRule>
  </conditionalFormatting>
  <conditionalFormatting sqref="F197">
    <cfRule type="timePeriod" dxfId="317" priority="318" timePeriod="lastWeek">
      <formula>AND(TODAY()-ROUNDDOWN(F197,0)&gt;=(WEEKDAY(TODAY())),TODAY()-ROUNDDOWN(F197,0)&lt;(WEEKDAY(TODAY())+7))</formula>
    </cfRule>
  </conditionalFormatting>
  <conditionalFormatting sqref="J197:K197">
    <cfRule type="timePeriod" dxfId="316" priority="317" timePeriod="lastWeek">
      <formula>AND(TODAY()-ROUNDDOWN(J197,0)&gt;=(WEEKDAY(TODAY())),TODAY()-ROUNDDOWN(J197,0)&lt;(WEEKDAY(TODAY())+7))</formula>
    </cfRule>
  </conditionalFormatting>
  <conditionalFormatting sqref="F197">
    <cfRule type="timePeriod" dxfId="315" priority="316" timePeriod="lastWeek">
      <formula>AND(TODAY()-ROUNDDOWN(F197,0)&gt;=(WEEKDAY(TODAY())),TODAY()-ROUNDDOWN(F197,0)&lt;(WEEKDAY(TODAY())+7))</formula>
    </cfRule>
  </conditionalFormatting>
  <conditionalFormatting sqref="J197:K197">
    <cfRule type="timePeriod" dxfId="314" priority="315" timePeriod="lastWeek">
      <formula>AND(TODAY()-ROUNDDOWN(J197,0)&gt;=(WEEKDAY(TODAY())),TODAY()-ROUNDDOWN(J197,0)&lt;(WEEKDAY(TODAY())+7))</formula>
    </cfRule>
  </conditionalFormatting>
  <conditionalFormatting sqref="J197:K197">
    <cfRule type="timePeriod" dxfId="313" priority="314" timePeriod="lastWeek">
      <formula>AND(TODAY()-ROUNDDOWN(J197,0)&gt;=(WEEKDAY(TODAY())),TODAY()-ROUNDDOWN(J197,0)&lt;(WEEKDAY(TODAY())+7))</formula>
    </cfRule>
  </conditionalFormatting>
  <conditionalFormatting sqref="F197">
    <cfRule type="timePeriod" dxfId="312" priority="313" timePeriod="lastWeek">
      <formula>AND(TODAY()-ROUNDDOWN(F197,0)&gt;=(WEEKDAY(TODAY())),TODAY()-ROUNDDOWN(F197,0)&lt;(WEEKDAY(TODAY())+7))</formula>
    </cfRule>
  </conditionalFormatting>
  <conditionalFormatting sqref="F197">
    <cfRule type="timePeriod" dxfId="311" priority="312" timePeriod="lastWeek">
      <formula>AND(TODAY()-ROUNDDOWN(F197,0)&gt;=(WEEKDAY(TODAY())),TODAY()-ROUNDDOWN(F197,0)&lt;(WEEKDAY(TODAY())+7))</formula>
    </cfRule>
  </conditionalFormatting>
  <conditionalFormatting sqref="F197">
    <cfRule type="timePeriod" dxfId="310" priority="308" timePeriod="lastWeek">
      <formula>AND(TODAY()-ROUNDDOWN(F197,0)&gt;=(WEEKDAY(TODAY())),TODAY()-ROUNDDOWN(F197,0)&lt;(WEEKDAY(TODAY())+7))</formula>
    </cfRule>
  </conditionalFormatting>
  <conditionalFormatting sqref="F197">
    <cfRule type="timePeriod" dxfId="309" priority="311" timePeriod="lastWeek">
      <formula>AND(TODAY()-ROUNDDOWN(F197,0)&gt;=(WEEKDAY(TODAY())),TODAY()-ROUNDDOWN(F197,0)&lt;(WEEKDAY(TODAY())+7))</formula>
    </cfRule>
  </conditionalFormatting>
  <conditionalFormatting sqref="F197">
    <cfRule type="timePeriod" dxfId="308" priority="310" timePeriod="lastWeek">
      <formula>AND(TODAY()-ROUNDDOWN(F197,0)&gt;=(WEEKDAY(TODAY())),TODAY()-ROUNDDOWN(F197,0)&lt;(WEEKDAY(TODAY())+7))</formula>
    </cfRule>
  </conditionalFormatting>
  <conditionalFormatting sqref="F197">
    <cfRule type="timePeriod" dxfId="307" priority="309" timePeriod="lastWeek">
      <formula>AND(TODAY()-ROUNDDOWN(F197,0)&gt;=(WEEKDAY(TODAY())),TODAY()-ROUNDDOWN(F197,0)&lt;(WEEKDAY(TODAY())+7))</formula>
    </cfRule>
  </conditionalFormatting>
  <conditionalFormatting sqref="F197">
    <cfRule type="timePeriod" dxfId="306" priority="307" timePeriod="lastWeek">
      <formula>AND(TODAY()-ROUNDDOWN(F197,0)&gt;=(WEEKDAY(TODAY())),TODAY()-ROUNDDOWN(F197,0)&lt;(WEEKDAY(TODAY())+7))</formula>
    </cfRule>
  </conditionalFormatting>
  <conditionalFormatting sqref="F197">
    <cfRule type="timePeriod" dxfId="305" priority="306" timePeriod="lastWeek">
      <formula>AND(TODAY()-ROUNDDOWN(F197,0)&gt;=(WEEKDAY(TODAY())),TODAY()-ROUNDDOWN(F197,0)&lt;(WEEKDAY(TODAY())+7))</formula>
    </cfRule>
  </conditionalFormatting>
  <conditionalFormatting sqref="J197:K197">
    <cfRule type="timePeriod" dxfId="304" priority="305" timePeriod="lastWeek">
      <formula>AND(TODAY()-ROUNDDOWN(J197,0)&gt;=(WEEKDAY(TODAY())),TODAY()-ROUNDDOWN(J197,0)&lt;(WEEKDAY(TODAY())+7))</formula>
    </cfRule>
  </conditionalFormatting>
  <conditionalFormatting sqref="F197">
    <cfRule type="timePeriod" dxfId="303" priority="304" timePeriod="lastWeek">
      <formula>AND(TODAY()-ROUNDDOWN(F197,0)&gt;=(WEEKDAY(TODAY())),TODAY()-ROUNDDOWN(F197,0)&lt;(WEEKDAY(TODAY())+7))</formula>
    </cfRule>
  </conditionalFormatting>
  <conditionalFormatting sqref="F197">
    <cfRule type="timePeriod" dxfId="302" priority="303" timePeriod="lastWeek">
      <formula>AND(TODAY()-ROUNDDOWN(F197,0)&gt;=(WEEKDAY(TODAY())),TODAY()-ROUNDDOWN(F197,0)&lt;(WEEKDAY(TODAY())+7))</formula>
    </cfRule>
  </conditionalFormatting>
  <conditionalFormatting sqref="F197">
    <cfRule type="timePeriod" dxfId="301" priority="299" timePeriod="lastWeek">
      <formula>AND(TODAY()-ROUNDDOWN(F197,0)&gt;=(WEEKDAY(TODAY())),TODAY()-ROUNDDOWN(F197,0)&lt;(WEEKDAY(TODAY())+7))</formula>
    </cfRule>
  </conditionalFormatting>
  <conditionalFormatting sqref="F197">
    <cfRule type="timePeriod" dxfId="300" priority="302" timePeriod="lastWeek">
      <formula>AND(TODAY()-ROUNDDOWN(F197,0)&gt;=(WEEKDAY(TODAY())),TODAY()-ROUNDDOWN(F197,0)&lt;(WEEKDAY(TODAY())+7))</formula>
    </cfRule>
  </conditionalFormatting>
  <conditionalFormatting sqref="F197">
    <cfRule type="timePeriod" dxfId="299" priority="301" timePeriod="lastWeek">
      <formula>AND(TODAY()-ROUNDDOWN(F197,0)&gt;=(WEEKDAY(TODAY())),TODAY()-ROUNDDOWN(F197,0)&lt;(WEEKDAY(TODAY())+7))</formula>
    </cfRule>
  </conditionalFormatting>
  <conditionalFormatting sqref="F197">
    <cfRule type="timePeriod" dxfId="298" priority="300" timePeriod="lastWeek">
      <formula>AND(TODAY()-ROUNDDOWN(F197,0)&gt;=(WEEKDAY(TODAY())),TODAY()-ROUNDDOWN(F197,0)&lt;(WEEKDAY(TODAY())+7))</formula>
    </cfRule>
  </conditionalFormatting>
  <conditionalFormatting sqref="F197">
    <cfRule type="timePeriod" dxfId="297" priority="298" timePeriod="lastWeek">
      <formula>AND(TODAY()-ROUNDDOWN(F197,0)&gt;=(WEEKDAY(TODAY())),TODAY()-ROUNDDOWN(F197,0)&lt;(WEEKDAY(TODAY())+7))</formula>
    </cfRule>
  </conditionalFormatting>
  <conditionalFormatting sqref="F197">
    <cfRule type="timePeriod" dxfId="296" priority="297" timePeriod="lastWeek">
      <formula>AND(TODAY()-ROUNDDOWN(F197,0)&gt;=(WEEKDAY(TODAY())),TODAY()-ROUNDDOWN(F197,0)&lt;(WEEKDAY(TODAY())+7))</formula>
    </cfRule>
  </conditionalFormatting>
  <conditionalFormatting sqref="J197:K197">
    <cfRule type="timePeriod" dxfId="295" priority="296" timePeriod="lastWeek">
      <formula>AND(TODAY()-ROUNDDOWN(J197,0)&gt;=(WEEKDAY(TODAY())),TODAY()-ROUNDDOWN(J197,0)&lt;(WEEKDAY(TODAY())+7))</formula>
    </cfRule>
  </conditionalFormatting>
  <conditionalFormatting sqref="F197">
    <cfRule type="timePeriod" dxfId="294" priority="295" timePeriod="lastWeek">
      <formula>AND(TODAY()-ROUNDDOWN(F197,0)&gt;=(WEEKDAY(TODAY())),TODAY()-ROUNDDOWN(F197,0)&lt;(WEEKDAY(TODAY())+7))</formula>
    </cfRule>
  </conditionalFormatting>
  <conditionalFormatting sqref="F197">
    <cfRule type="timePeriod" dxfId="293" priority="294" timePeriod="lastWeek">
      <formula>AND(TODAY()-ROUNDDOWN(F197,0)&gt;=(WEEKDAY(TODAY())),TODAY()-ROUNDDOWN(F197,0)&lt;(WEEKDAY(TODAY())+7))</formula>
    </cfRule>
  </conditionalFormatting>
  <conditionalFormatting sqref="F197">
    <cfRule type="timePeriod" dxfId="292" priority="290" timePeriod="lastWeek">
      <formula>AND(TODAY()-ROUNDDOWN(F197,0)&gt;=(WEEKDAY(TODAY())),TODAY()-ROUNDDOWN(F197,0)&lt;(WEEKDAY(TODAY())+7))</formula>
    </cfRule>
  </conditionalFormatting>
  <conditionalFormatting sqref="F197">
    <cfRule type="timePeriod" dxfId="291" priority="293" timePeriod="lastWeek">
      <formula>AND(TODAY()-ROUNDDOWN(F197,0)&gt;=(WEEKDAY(TODAY())),TODAY()-ROUNDDOWN(F197,0)&lt;(WEEKDAY(TODAY())+7))</formula>
    </cfRule>
  </conditionalFormatting>
  <conditionalFormatting sqref="F197">
    <cfRule type="timePeriod" dxfId="290" priority="292" timePeriod="lastWeek">
      <formula>AND(TODAY()-ROUNDDOWN(F197,0)&gt;=(WEEKDAY(TODAY())),TODAY()-ROUNDDOWN(F197,0)&lt;(WEEKDAY(TODAY())+7))</formula>
    </cfRule>
  </conditionalFormatting>
  <conditionalFormatting sqref="F197">
    <cfRule type="timePeriod" dxfId="289" priority="291" timePeriod="lastWeek">
      <formula>AND(TODAY()-ROUNDDOWN(F197,0)&gt;=(WEEKDAY(TODAY())),TODAY()-ROUNDDOWN(F197,0)&lt;(WEEKDAY(TODAY())+7))</formula>
    </cfRule>
  </conditionalFormatting>
  <conditionalFormatting sqref="F197">
    <cfRule type="timePeriod" dxfId="288" priority="289" timePeriod="lastWeek">
      <formula>AND(TODAY()-ROUNDDOWN(F197,0)&gt;=(WEEKDAY(TODAY())),TODAY()-ROUNDDOWN(F197,0)&lt;(WEEKDAY(TODAY())+7))</formula>
    </cfRule>
  </conditionalFormatting>
  <conditionalFormatting sqref="F197">
    <cfRule type="timePeriod" dxfId="287" priority="288" timePeriod="lastWeek">
      <formula>AND(TODAY()-ROUNDDOWN(F197,0)&gt;=(WEEKDAY(TODAY())),TODAY()-ROUNDDOWN(F197,0)&lt;(WEEKDAY(TODAY())+7))</formula>
    </cfRule>
  </conditionalFormatting>
  <conditionalFormatting sqref="J197:K197">
    <cfRule type="timePeriod" dxfId="286" priority="287" timePeriod="lastWeek">
      <formula>AND(TODAY()-ROUNDDOWN(J197,0)&gt;=(WEEKDAY(TODAY())),TODAY()-ROUNDDOWN(J197,0)&lt;(WEEKDAY(TODAY())+7))</formula>
    </cfRule>
  </conditionalFormatting>
  <conditionalFormatting sqref="F197">
    <cfRule type="timePeriod" dxfId="285" priority="286" timePeriod="lastWeek">
      <formula>AND(TODAY()-ROUNDDOWN(F197,0)&gt;=(WEEKDAY(TODAY())),TODAY()-ROUNDDOWN(F197,0)&lt;(WEEKDAY(TODAY())+7))</formula>
    </cfRule>
  </conditionalFormatting>
  <conditionalFormatting sqref="F197">
    <cfRule type="timePeriod" dxfId="284" priority="285" timePeriod="lastWeek">
      <formula>AND(TODAY()-ROUNDDOWN(F197,0)&gt;=(WEEKDAY(TODAY())),TODAY()-ROUNDDOWN(F197,0)&lt;(WEEKDAY(TODAY())+7))</formula>
    </cfRule>
  </conditionalFormatting>
  <conditionalFormatting sqref="F197">
    <cfRule type="timePeriod" dxfId="283" priority="281" timePeriod="lastWeek">
      <formula>AND(TODAY()-ROUNDDOWN(F197,0)&gt;=(WEEKDAY(TODAY())),TODAY()-ROUNDDOWN(F197,0)&lt;(WEEKDAY(TODAY())+7))</formula>
    </cfRule>
  </conditionalFormatting>
  <conditionalFormatting sqref="F197">
    <cfRule type="timePeriod" dxfId="282" priority="284" timePeriod="lastWeek">
      <formula>AND(TODAY()-ROUNDDOWN(F197,0)&gt;=(WEEKDAY(TODAY())),TODAY()-ROUNDDOWN(F197,0)&lt;(WEEKDAY(TODAY())+7))</formula>
    </cfRule>
  </conditionalFormatting>
  <conditionalFormatting sqref="F197">
    <cfRule type="timePeriod" dxfId="281" priority="283" timePeriod="lastWeek">
      <formula>AND(TODAY()-ROUNDDOWN(F197,0)&gt;=(WEEKDAY(TODAY())),TODAY()-ROUNDDOWN(F197,0)&lt;(WEEKDAY(TODAY())+7))</formula>
    </cfRule>
  </conditionalFormatting>
  <conditionalFormatting sqref="F197">
    <cfRule type="timePeriod" dxfId="280" priority="282" timePeriod="lastWeek">
      <formula>AND(TODAY()-ROUNDDOWN(F197,0)&gt;=(WEEKDAY(TODAY())),TODAY()-ROUNDDOWN(F197,0)&lt;(WEEKDAY(TODAY())+7))</formula>
    </cfRule>
  </conditionalFormatting>
  <conditionalFormatting sqref="F197">
    <cfRule type="timePeriod" dxfId="279" priority="280" timePeriod="lastWeek">
      <formula>AND(TODAY()-ROUNDDOWN(F197,0)&gt;=(WEEKDAY(TODAY())),TODAY()-ROUNDDOWN(F197,0)&lt;(WEEKDAY(TODAY())+7))</formula>
    </cfRule>
  </conditionalFormatting>
  <conditionalFormatting sqref="F197">
    <cfRule type="timePeriod" dxfId="278" priority="279" timePeriod="lastWeek">
      <formula>AND(TODAY()-ROUNDDOWN(F197,0)&gt;=(WEEKDAY(TODAY())),TODAY()-ROUNDDOWN(F197,0)&lt;(WEEKDAY(TODAY())+7))</formula>
    </cfRule>
  </conditionalFormatting>
  <conditionalFormatting sqref="J197:K197">
    <cfRule type="timePeriod" dxfId="277" priority="278" timePeriod="lastWeek">
      <formula>AND(TODAY()-ROUNDDOWN(J197,0)&gt;=(WEEKDAY(TODAY())),TODAY()-ROUNDDOWN(J197,0)&lt;(WEEKDAY(TODAY())+7))</formula>
    </cfRule>
  </conditionalFormatting>
  <conditionalFormatting sqref="F197">
    <cfRule type="timePeriod" dxfId="276" priority="277" timePeriod="lastWeek">
      <formula>AND(TODAY()-ROUNDDOWN(F197,0)&gt;=(WEEKDAY(TODAY())),TODAY()-ROUNDDOWN(F197,0)&lt;(WEEKDAY(TODAY())+7))</formula>
    </cfRule>
  </conditionalFormatting>
  <conditionalFormatting sqref="F197">
    <cfRule type="timePeriod" dxfId="275" priority="276" timePeriod="lastWeek">
      <formula>AND(TODAY()-ROUNDDOWN(F197,0)&gt;=(WEEKDAY(TODAY())),TODAY()-ROUNDDOWN(F197,0)&lt;(WEEKDAY(TODAY())+7))</formula>
    </cfRule>
  </conditionalFormatting>
  <conditionalFormatting sqref="F197">
    <cfRule type="timePeriod" dxfId="274" priority="272" timePeriod="lastWeek">
      <formula>AND(TODAY()-ROUNDDOWN(F197,0)&gt;=(WEEKDAY(TODAY())),TODAY()-ROUNDDOWN(F197,0)&lt;(WEEKDAY(TODAY())+7))</formula>
    </cfRule>
  </conditionalFormatting>
  <conditionalFormatting sqref="F197">
    <cfRule type="timePeriod" dxfId="273" priority="275" timePeriod="lastWeek">
      <formula>AND(TODAY()-ROUNDDOWN(F197,0)&gt;=(WEEKDAY(TODAY())),TODAY()-ROUNDDOWN(F197,0)&lt;(WEEKDAY(TODAY())+7))</formula>
    </cfRule>
  </conditionalFormatting>
  <conditionalFormatting sqref="F197">
    <cfRule type="timePeriod" dxfId="272" priority="274" timePeriod="lastWeek">
      <formula>AND(TODAY()-ROUNDDOWN(F197,0)&gt;=(WEEKDAY(TODAY())),TODAY()-ROUNDDOWN(F197,0)&lt;(WEEKDAY(TODAY())+7))</formula>
    </cfRule>
  </conditionalFormatting>
  <conditionalFormatting sqref="F197">
    <cfRule type="timePeriod" dxfId="271" priority="273" timePeriod="lastWeek">
      <formula>AND(TODAY()-ROUNDDOWN(F197,0)&gt;=(WEEKDAY(TODAY())),TODAY()-ROUNDDOWN(F197,0)&lt;(WEEKDAY(TODAY())+7))</formula>
    </cfRule>
  </conditionalFormatting>
  <conditionalFormatting sqref="F197">
    <cfRule type="timePeriod" dxfId="270" priority="271" timePeriod="lastWeek">
      <formula>AND(TODAY()-ROUNDDOWN(F197,0)&gt;=(WEEKDAY(TODAY())),TODAY()-ROUNDDOWN(F197,0)&lt;(WEEKDAY(TODAY())+7))</formula>
    </cfRule>
  </conditionalFormatting>
  <conditionalFormatting sqref="F197">
    <cfRule type="timePeriod" dxfId="269" priority="270" timePeriod="lastWeek">
      <formula>AND(TODAY()-ROUNDDOWN(F197,0)&gt;=(WEEKDAY(TODAY())),TODAY()-ROUNDDOWN(F197,0)&lt;(WEEKDAY(TODAY())+7))</formula>
    </cfRule>
  </conditionalFormatting>
  <conditionalFormatting sqref="J197:K197">
    <cfRule type="timePeriod" dxfId="268" priority="269" timePeriod="lastWeek">
      <formula>AND(TODAY()-ROUNDDOWN(J197,0)&gt;=(WEEKDAY(TODAY())),TODAY()-ROUNDDOWN(J197,0)&lt;(WEEKDAY(TODAY())+7))</formula>
    </cfRule>
  </conditionalFormatting>
  <conditionalFormatting sqref="F197">
    <cfRule type="timePeriod" dxfId="267" priority="268" timePeriod="lastWeek">
      <formula>AND(TODAY()-ROUNDDOWN(F197,0)&gt;=(WEEKDAY(TODAY())),TODAY()-ROUNDDOWN(F197,0)&lt;(WEEKDAY(TODAY())+7))</formula>
    </cfRule>
  </conditionalFormatting>
  <conditionalFormatting sqref="F197">
    <cfRule type="timePeriod" dxfId="266" priority="267" timePeriod="lastWeek">
      <formula>AND(TODAY()-ROUNDDOWN(F197,0)&gt;=(WEEKDAY(TODAY())),TODAY()-ROUNDDOWN(F197,0)&lt;(WEEKDAY(TODAY())+7))</formula>
    </cfRule>
  </conditionalFormatting>
  <conditionalFormatting sqref="F197">
    <cfRule type="timePeriod" dxfId="265" priority="263" timePeriod="lastWeek">
      <formula>AND(TODAY()-ROUNDDOWN(F197,0)&gt;=(WEEKDAY(TODAY())),TODAY()-ROUNDDOWN(F197,0)&lt;(WEEKDAY(TODAY())+7))</formula>
    </cfRule>
  </conditionalFormatting>
  <conditionalFormatting sqref="F197">
    <cfRule type="timePeriod" dxfId="264" priority="266" timePeriod="lastWeek">
      <formula>AND(TODAY()-ROUNDDOWN(F197,0)&gt;=(WEEKDAY(TODAY())),TODAY()-ROUNDDOWN(F197,0)&lt;(WEEKDAY(TODAY())+7))</formula>
    </cfRule>
  </conditionalFormatting>
  <conditionalFormatting sqref="F197">
    <cfRule type="timePeriod" dxfId="263" priority="265" timePeriod="lastWeek">
      <formula>AND(TODAY()-ROUNDDOWN(F197,0)&gt;=(WEEKDAY(TODAY())),TODAY()-ROUNDDOWN(F197,0)&lt;(WEEKDAY(TODAY())+7))</formula>
    </cfRule>
  </conditionalFormatting>
  <conditionalFormatting sqref="F197">
    <cfRule type="timePeriod" dxfId="262" priority="264" timePeriod="lastWeek">
      <formula>AND(TODAY()-ROUNDDOWN(F197,0)&gt;=(WEEKDAY(TODAY())),TODAY()-ROUNDDOWN(F197,0)&lt;(WEEKDAY(TODAY())+7))</formula>
    </cfRule>
  </conditionalFormatting>
  <conditionalFormatting sqref="F197">
    <cfRule type="timePeriod" dxfId="261" priority="262" timePeriod="lastWeek">
      <formula>AND(TODAY()-ROUNDDOWN(F197,0)&gt;=(WEEKDAY(TODAY())),TODAY()-ROUNDDOWN(F197,0)&lt;(WEEKDAY(TODAY())+7))</formula>
    </cfRule>
  </conditionalFormatting>
  <conditionalFormatting sqref="F197">
    <cfRule type="timePeriod" dxfId="260" priority="261" timePeriod="lastWeek">
      <formula>AND(TODAY()-ROUNDDOWN(F197,0)&gt;=(WEEKDAY(TODAY())),TODAY()-ROUNDDOWN(F197,0)&lt;(WEEKDAY(TODAY())+7))</formula>
    </cfRule>
  </conditionalFormatting>
  <conditionalFormatting sqref="J197:K197">
    <cfRule type="timePeriod" dxfId="259" priority="260" timePeriod="lastWeek">
      <formula>AND(TODAY()-ROUNDDOWN(J197,0)&gt;=(WEEKDAY(TODAY())),TODAY()-ROUNDDOWN(J197,0)&lt;(WEEKDAY(TODAY())+7))</formula>
    </cfRule>
  </conditionalFormatting>
  <conditionalFormatting sqref="F197">
    <cfRule type="timePeriod" dxfId="258" priority="259" timePeriod="lastWeek">
      <formula>AND(TODAY()-ROUNDDOWN(F197,0)&gt;=(WEEKDAY(TODAY())),TODAY()-ROUNDDOWN(F197,0)&lt;(WEEKDAY(TODAY())+7))</formula>
    </cfRule>
  </conditionalFormatting>
  <conditionalFormatting sqref="F197">
    <cfRule type="timePeriod" dxfId="257" priority="258" timePeriod="lastWeek">
      <formula>AND(TODAY()-ROUNDDOWN(F197,0)&gt;=(WEEKDAY(TODAY())),TODAY()-ROUNDDOWN(F197,0)&lt;(WEEKDAY(TODAY())+7))</formula>
    </cfRule>
  </conditionalFormatting>
  <conditionalFormatting sqref="F197">
    <cfRule type="timePeriod" dxfId="256" priority="254" timePeriod="lastWeek">
      <formula>AND(TODAY()-ROUNDDOWN(F197,0)&gt;=(WEEKDAY(TODAY())),TODAY()-ROUNDDOWN(F197,0)&lt;(WEEKDAY(TODAY())+7))</formula>
    </cfRule>
  </conditionalFormatting>
  <conditionalFormatting sqref="F197">
    <cfRule type="timePeriod" dxfId="255" priority="257" timePeriod="lastWeek">
      <formula>AND(TODAY()-ROUNDDOWN(F197,0)&gt;=(WEEKDAY(TODAY())),TODAY()-ROUNDDOWN(F197,0)&lt;(WEEKDAY(TODAY())+7))</formula>
    </cfRule>
  </conditionalFormatting>
  <conditionalFormatting sqref="F197">
    <cfRule type="timePeriod" dxfId="254" priority="256" timePeriod="lastWeek">
      <formula>AND(TODAY()-ROUNDDOWN(F197,0)&gt;=(WEEKDAY(TODAY())),TODAY()-ROUNDDOWN(F197,0)&lt;(WEEKDAY(TODAY())+7))</formula>
    </cfRule>
  </conditionalFormatting>
  <conditionalFormatting sqref="F197">
    <cfRule type="timePeriod" dxfId="253" priority="255" timePeriod="lastWeek">
      <formula>AND(TODAY()-ROUNDDOWN(F197,0)&gt;=(WEEKDAY(TODAY())),TODAY()-ROUNDDOWN(F197,0)&lt;(WEEKDAY(TODAY())+7))</formula>
    </cfRule>
  </conditionalFormatting>
  <conditionalFormatting sqref="F197">
    <cfRule type="timePeriod" dxfId="252" priority="253" timePeriod="lastWeek">
      <formula>AND(TODAY()-ROUNDDOWN(F197,0)&gt;=(WEEKDAY(TODAY())),TODAY()-ROUNDDOWN(F197,0)&lt;(WEEKDAY(TODAY())+7))</formula>
    </cfRule>
  </conditionalFormatting>
  <conditionalFormatting sqref="F197">
    <cfRule type="timePeriod" dxfId="251" priority="252" timePeriod="lastWeek">
      <formula>AND(TODAY()-ROUNDDOWN(F197,0)&gt;=(WEEKDAY(TODAY())),TODAY()-ROUNDDOWN(F197,0)&lt;(WEEKDAY(TODAY())+7))</formula>
    </cfRule>
  </conditionalFormatting>
  <conditionalFormatting sqref="J197:K197">
    <cfRule type="timePeriod" dxfId="250" priority="251" timePeriod="lastWeek">
      <formula>AND(TODAY()-ROUNDDOWN(J197,0)&gt;=(WEEKDAY(TODAY())),TODAY()-ROUNDDOWN(J197,0)&lt;(WEEKDAY(TODAY())+7))</formula>
    </cfRule>
  </conditionalFormatting>
  <conditionalFormatting sqref="F197">
    <cfRule type="timePeriod" dxfId="249" priority="250" timePeriod="lastWeek">
      <formula>AND(TODAY()-ROUNDDOWN(F197,0)&gt;=(WEEKDAY(TODAY())),TODAY()-ROUNDDOWN(F197,0)&lt;(WEEKDAY(TODAY())+7))</formula>
    </cfRule>
  </conditionalFormatting>
  <conditionalFormatting sqref="F197">
    <cfRule type="timePeriod" dxfId="248" priority="249" timePeriod="lastWeek">
      <formula>AND(TODAY()-ROUNDDOWN(F197,0)&gt;=(WEEKDAY(TODAY())),TODAY()-ROUNDDOWN(F197,0)&lt;(WEEKDAY(TODAY())+7))</formula>
    </cfRule>
  </conditionalFormatting>
  <conditionalFormatting sqref="F197">
    <cfRule type="timePeriod" dxfId="247" priority="245" timePeriod="lastWeek">
      <formula>AND(TODAY()-ROUNDDOWN(F197,0)&gt;=(WEEKDAY(TODAY())),TODAY()-ROUNDDOWN(F197,0)&lt;(WEEKDAY(TODAY())+7))</formula>
    </cfRule>
  </conditionalFormatting>
  <conditionalFormatting sqref="F197">
    <cfRule type="timePeriod" dxfId="246" priority="248" timePeriod="lastWeek">
      <formula>AND(TODAY()-ROUNDDOWN(F197,0)&gt;=(WEEKDAY(TODAY())),TODAY()-ROUNDDOWN(F197,0)&lt;(WEEKDAY(TODAY())+7))</formula>
    </cfRule>
  </conditionalFormatting>
  <conditionalFormatting sqref="F197">
    <cfRule type="timePeriod" dxfId="245" priority="247" timePeriod="lastWeek">
      <formula>AND(TODAY()-ROUNDDOWN(F197,0)&gt;=(WEEKDAY(TODAY())),TODAY()-ROUNDDOWN(F197,0)&lt;(WEEKDAY(TODAY())+7))</formula>
    </cfRule>
  </conditionalFormatting>
  <conditionalFormatting sqref="F197">
    <cfRule type="timePeriod" dxfId="244" priority="246" timePeriod="lastWeek">
      <formula>AND(TODAY()-ROUNDDOWN(F197,0)&gt;=(WEEKDAY(TODAY())),TODAY()-ROUNDDOWN(F197,0)&lt;(WEEKDAY(TODAY())+7))</formula>
    </cfRule>
  </conditionalFormatting>
  <conditionalFormatting sqref="F197">
    <cfRule type="timePeriod" dxfId="243" priority="244" timePeriod="lastWeek">
      <formula>AND(TODAY()-ROUNDDOWN(F197,0)&gt;=(WEEKDAY(TODAY())),TODAY()-ROUNDDOWN(F197,0)&lt;(WEEKDAY(TODAY())+7))</formula>
    </cfRule>
  </conditionalFormatting>
  <conditionalFormatting sqref="F197">
    <cfRule type="timePeriod" dxfId="242" priority="243" timePeriod="lastWeek">
      <formula>AND(TODAY()-ROUNDDOWN(F197,0)&gt;=(WEEKDAY(TODAY())),TODAY()-ROUNDDOWN(F197,0)&lt;(WEEKDAY(TODAY())+7))</formula>
    </cfRule>
  </conditionalFormatting>
  <conditionalFormatting sqref="J197:K197">
    <cfRule type="timePeriod" dxfId="241" priority="242" timePeriod="lastWeek">
      <formula>AND(TODAY()-ROUNDDOWN(J197,0)&gt;=(WEEKDAY(TODAY())),TODAY()-ROUNDDOWN(J197,0)&lt;(WEEKDAY(TODAY())+7))</formula>
    </cfRule>
  </conditionalFormatting>
  <conditionalFormatting sqref="F197">
    <cfRule type="timePeriod" dxfId="240" priority="241" timePeriod="lastWeek">
      <formula>AND(TODAY()-ROUNDDOWN(F197,0)&gt;=(WEEKDAY(TODAY())),TODAY()-ROUNDDOWN(F197,0)&lt;(WEEKDAY(TODAY())+7))</formula>
    </cfRule>
  </conditionalFormatting>
  <conditionalFormatting sqref="F197">
    <cfRule type="timePeriod" dxfId="239" priority="240" timePeriod="lastWeek">
      <formula>AND(TODAY()-ROUNDDOWN(F197,0)&gt;=(WEEKDAY(TODAY())),TODAY()-ROUNDDOWN(F197,0)&lt;(WEEKDAY(TODAY())+7))</formula>
    </cfRule>
  </conditionalFormatting>
  <conditionalFormatting sqref="F197">
    <cfRule type="timePeriod" dxfId="238" priority="236" timePeriod="lastWeek">
      <formula>AND(TODAY()-ROUNDDOWN(F197,0)&gt;=(WEEKDAY(TODAY())),TODAY()-ROUNDDOWN(F197,0)&lt;(WEEKDAY(TODAY())+7))</formula>
    </cfRule>
  </conditionalFormatting>
  <conditionalFormatting sqref="F197">
    <cfRule type="timePeriod" dxfId="237" priority="239" timePeriod="lastWeek">
      <formula>AND(TODAY()-ROUNDDOWN(F197,0)&gt;=(WEEKDAY(TODAY())),TODAY()-ROUNDDOWN(F197,0)&lt;(WEEKDAY(TODAY())+7))</formula>
    </cfRule>
  </conditionalFormatting>
  <conditionalFormatting sqref="F197">
    <cfRule type="timePeriod" dxfId="236" priority="238" timePeriod="lastWeek">
      <formula>AND(TODAY()-ROUNDDOWN(F197,0)&gt;=(WEEKDAY(TODAY())),TODAY()-ROUNDDOWN(F197,0)&lt;(WEEKDAY(TODAY())+7))</formula>
    </cfRule>
  </conditionalFormatting>
  <conditionalFormatting sqref="F197">
    <cfRule type="timePeriod" dxfId="235" priority="237" timePeriod="lastWeek">
      <formula>AND(TODAY()-ROUNDDOWN(F197,0)&gt;=(WEEKDAY(TODAY())),TODAY()-ROUNDDOWN(F197,0)&lt;(WEEKDAY(TODAY())+7))</formula>
    </cfRule>
  </conditionalFormatting>
  <conditionalFormatting sqref="F197">
    <cfRule type="timePeriod" dxfId="234" priority="235" timePeriod="lastWeek">
      <formula>AND(TODAY()-ROUNDDOWN(F197,0)&gt;=(WEEKDAY(TODAY())),TODAY()-ROUNDDOWN(F197,0)&lt;(WEEKDAY(TODAY())+7))</formula>
    </cfRule>
  </conditionalFormatting>
  <conditionalFormatting sqref="F197">
    <cfRule type="timePeriod" dxfId="233" priority="234" timePeriod="lastWeek">
      <formula>AND(TODAY()-ROUNDDOWN(F197,0)&gt;=(WEEKDAY(TODAY())),TODAY()-ROUNDDOWN(F197,0)&lt;(WEEKDAY(TODAY())+7))</formula>
    </cfRule>
  </conditionalFormatting>
  <conditionalFormatting sqref="J197:K197">
    <cfRule type="timePeriod" dxfId="232" priority="233" timePeriod="lastWeek">
      <formula>AND(TODAY()-ROUNDDOWN(J197,0)&gt;=(WEEKDAY(TODAY())),TODAY()-ROUNDDOWN(J197,0)&lt;(WEEKDAY(TODAY())+7))</formula>
    </cfRule>
  </conditionalFormatting>
  <conditionalFormatting sqref="F197">
    <cfRule type="timePeriod" dxfId="231" priority="232" timePeriod="lastWeek">
      <formula>AND(TODAY()-ROUNDDOWN(F197,0)&gt;=(WEEKDAY(TODAY())),TODAY()-ROUNDDOWN(F197,0)&lt;(WEEKDAY(TODAY())+7))</formula>
    </cfRule>
  </conditionalFormatting>
  <conditionalFormatting sqref="F197">
    <cfRule type="timePeriod" dxfId="230" priority="231" timePeriod="lastWeek">
      <formula>AND(TODAY()-ROUNDDOWN(F197,0)&gt;=(WEEKDAY(TODAY())),TODAY()-ROUNDDOWN(F197,0)&lt;(WEEKDAY(TODAY())+7))</formula>
    </cfRule>
  </conditionalFormatting>
  <conditionalFormatting sqref="F197">
    <cfRule type="timePeriod" dxfId="229" priority="227" timePeriod="lastWeek">
      <formula>AND(TODAY()-ROUNDDOWN(F197,0)&gt;=(WEEKDAY(TODAY())),TODAY()-ROUNDDOWN(F197,0)&lt;(WEEKDAY(TODAY())+7))</formula>
    </cfRule>
  </conditionalFormatting>
  <conditionalFormatting sqref="F197">
    <cfRule type="timePeriod" dxfId="228" priority="230" timePeriod="lastWeek">
      <formula>AND(TODAY()-ROUNDDOWN(F197,0)&gt;=(WEEKDAY(TODAY())),TODAY()-ROUNDDOWN(F197,0)&lt;(WEEKDAY(TODAY())+7))</formula>
    </cfRule>
  </conditionalFormatting>
  <conditionalFormatting sqref="F197">
    <cfRule type="timePeriod" dxfId="227" priority="229" timePeriod="lastWeek">
      <formula>AND(TODAY()-ROUNDDOWN(F197,0)&gt;=(WEEKDAY(TODAY())),TODAY()-ROUNDDOWN(F197,0)&lt;(WEEKDAY(TODAY())+7))</formula>
    </cfRule>
  </conditionalFormatting>
  <conditionalFormatting sqref="F197">
    <cfRule type="timePeriod" dxfId="226" priority="228" timePeriod="lastWeek">
      <formula>AND(TODAY()-ROUNDDOWN(F197,0)&gt;=(WEEKDAY(TODAY())),TODAY()-ROUNDDOWN(F197,0)&lt;(WEEKDAY(TODAY())+7))</formula>
    </cfRule>
  </conditionalFormatting>
  <conditionalFormatting sqref="F197">
    <cfRule type="timePeriod" dxfId="225" priority="226" timePeriod="lastWeek">
      <formula>AND(TODAY()-ROUNDDOWN(F197,0)&gt;=(WEEKDAY(TODAY())),TODAY()-ROUNDDOWN(F197,0)&lt;(WEEKDAY(TODAY())+7))</formula>
    </cfRule>
  </conditionalFormatting>
  <conditionalFormatting sqref="F197">
    <cfRule type="timePeriod" dxfId="224" priority="225" timePeriod="lastWeek">
      <formula>AND(TODAY()-ROUNDDOWN(F197,0)&gt;=(WEEKDAY(TODAY())),TODAY()-ROUNDDOWN(F197,0)&lt;(WEEKDAY(TODAY())+7))</formula>
    </cfRule>
  </conditionalFormatting>
  <conditionalFormatting sqref="G197">
    <cfRule type="timePeriod" dxfId="223" priority="224" timePeriod="lastWeek">
      <formula>AND(TODAY()-ROUNDDOWN(G197,0)&gt;=(WEEKDAY(TODAY())),TODAY()-ROUNDDOWN(G197,0)&lt;(WEEKDAY(TODAY())+7))</formula>
    </cfRule>
  </conditionalFormatting>
  <conditionalFormatting sqref="G197">
    <cfRule type="timePeriod" dxfId="222" priority="223" timePeriod="lastWeek">
      <formula>AND(TODAY()-ROUNDDOWN(G197,0)&gt;=(WEEKDAY(TODAY())),TODAY()-ROUNDDOWN(G197,0)&lt;(WEEKDAY(TODAY())+7))</formula>
    </cfRule>
  </conditionalFormatting>
  <conditionalFormatting sqref="G197">
    <cfRule type="timePeriod" dxfId="221" priority="222" timePeriod="lastWeek">
      <formula>AND(TODAY()-ROUNDDOWN(G197,0)&gt;=(WEEKDAY(TODAY())),TODAY()-ROUNDDOWN(G197,0)&lt;(WEEKDAY(TODAY())+7))</formula>
    </cfRule>
  </conditionalFormatting>
  <conditionalFormatting sqref="G197">
    <cfRule type="timePeriod" dxfId="220" priority="221" timePeriod="lastWeek">
      <formula>AND(TODAY()-ROUNDDOWN(G197,0)&gt;=(WEEKDAY(TODAY())),TODAY()-ROUNDDOWN(G197,0)&lt;(WEEKDAY(TODAY())+7))</formula>
    </cfRule>
  </conditionalFormatting>
  <conditionalFormatting sqref="G197">
    <cfRule type="timePeriod" dxfId="219" priority="220" timePeriod="lastWeek">
      <formula>AND(TODAY()-ROUNDDOWN(G197,0)&gt;=(WEEKDAY(TODAY())),TODAY()-ROUNDDOWN(G197,0)&lt;(WEEKDAY(TODAY())+7))</formula>
    </cfRule>
  </conditionalFormatting>
  <conditionalFormatting sqref="G197">
    <cfRule type="timePeriod" dxfId="218" priority="219" timePeriod="lastWeek">
      <formula>AND(TODAY()-ROUNDDOWN(G197,0)&gt;=(WEEKDAY(TODAY())),TODAY()-ROUNDDOWN(G197,0)&lt;(WEEKDAY(TODAY())+7))</formula>
    </cfRule>
  </conditionalFormatting>
  <conditionalFormatting sqref="G197">
    <cfRule type="timePeriod" dxfId="217" priority="218" timePeriod="lastWeek">
      <formula>AND(TODAY()-ROUNDDOWN(G197,0)&gt;=(WEEKDAY(TODAY())),TODAY()-ROUNDDOWN(G197,0)&lt;(WEEKDAY(TODAY())+7))</formula>
    </cfRule>
  </conditionalFormatting>
  <conditionalFormatting sqref="G197">
    <cfRule type="timePeriod" dxfId="216" priority="217" timePeriod="lastWeek">
      <formula>AND(TODAY()-ROUNDDOWN(G197,0)&gt;=(WEEKDAY(TODAY())),TODAY()-ROUNDDOWN(G197,0)&lt;(WEEKDAY(TODAY())+7))</formula>
    </cfRule>
  </conditionalFormatting>
  <conditionalFormatting sqref="G197">
    <cfRule type="timePeriod" dxfId="215" priority="216" timePeriod="lastWeek">
      <formula>AND(TODAY()-ROUNDDOWN(G197,0)&gt;=(WEEKDAY(TODAY())),TODAY()-ROUNDDOWN(G197,0)&lt;(WEEKDAY(TODAY())+7))</formula>
    </cfRule>
  </conditionalFormatting>
  <conditionalFormatting sqref="G197">
    <cfRule type="timePeriod" dxfId="214" priority="215" timePeriod="lastWeek">
      <formula>AND(TODAY()-ROUNDDOWN(G197,0)&gt;=(WEEKDAY(TODAY())),TODAY()-ROUNDDOWN(G197,0)&lt;(WEEKDAY(TODAY())+7))</formula>
    </cfRule>
  </conditionalFormatting>
  <conditionalFormatting sqref="G197">
    <cfRule type="timePeriod" dxfId="213" priority="214" timePeriod="lastWeek">
      <formula>AND(TODAY()-ROUNDDOWN(G197,0)&gt;=(WEEKDAY(TODAY())),TODAY()-ROUNDDOWN(G197,0)&lt;(WEEKDAY(TODAY())+7))</formula>
    </cfRule>
  </conditionalFormatting>
  <conditionalFormatting sqref="G197">
    <cfRule type="timePeriod" dxfId="212" priority="213" timePeriod="lastWeek">
      <formula>AND(TODAY()-ROUNDDOWN(G197,0)&gt;=(WEEKDAY(TODAY())),TODAY()-ROUNDDOWN(G197,0)&lt;(WEEKDAY(TODAY())+7))</formula>
    </cfRule>
  </conditionalFormatting>
  <conditionalFormatting sqref="G197">
    <cfRule type="timePeriod" dxfId="211" priority="212" timePeriod="lastWeek">
      <formula>AND(TODAY()-ROUNDDOWN(G197,0)&gt;=(WEEKDAY(TODAY())),TODAY()-ROUNDDOWN(G197,0)&lt;(WEEKDAY(TODAY())+7))</formula>
    </cfRule>
  </conditionalFormatting>
  <conditionalFormatting sqref="G197">
    <cfRule type="timePeriod" dxfId="210" priority="211" timePeriod="lastWeek">
      <formula>AND(TODAY()-ROUNDDOWN(G197,0)&gt;=(WEEKDAY(TODAY())),TODAY()-ROUNDDOWN(G197,0)&lt;(WEEKDAY(TODAY())+7))</formula>
    </cfRule>
  </conditionalFormatting>
  <conditionalFormatting sqref="G197">
    <cfRule type="timePeriod" dxfId="209" priority="210" timePeriod="lastWeek">
      <formula>AND(TODAY()-ROUNDDOWN(G197,0)&gt;=(WEEKDAY(TODAY())),TODAY()-ROUNDDOWN(G197,0)&lt;(WEEKDAY(TODAY())+7))</formula>
    </cfRule>
  </conditionalFormatting>
  <conditionalFormatting sqref="G197">
    <cfRule type="timePeriod" dxfId="208" priority="209" timePeriod="lastWeek">
      <formula>AND(TODAY()-ROUNDDOWN(G197,0)&gt;=(WEEKDAY(TODAY())),TODAY()-ROUNDDOWN(G197,0)&lt;(WEEKDAY(TODAY())+7))</formula>
    </cfRule>
  </conditionalFormatting>
  <conditionalFormatting sqref="G197">
    <cfRule type="timePeriod" dxfId="207" priority="208" timePeriod="lastWeek">
      <formula>AND(TODAY()-ROUNDDOWN(G197,0)&gt;=(WEEKDAY(TODAY())),TODAY()-ROUNDDOWN(G197,0)&lt;(WEEKDAY(TODAY())+7))</formula>
    </cfRule>
  </conditionalFormatting>
  <conditionalFormatting sqref="G197">
    <cfRule type="timePeriod" dxfId="206" priority="207" timePeriod="lastWeek">
      <formula>AND(TODAY()-ROUNDDOWN(G197,0)&gt;=(WEEKDAY(TODAY())),TODAY()-ROUNDDOWN(G197,0)&lt;(WEEKDAY(TODAY())+7))</formula>
    </cfRule>
  </conditionalFormatting>
  <conditionalFormatting sqref="G197">
    <cfRule type="timePeriod" dxfId="205" priority="203" timePeriod="lastWeek">
      <formula>AND(TODAY()-ROUNDDOWN(G197,0)&gt;=(WEEKDAY(TODAY())),TODAY()-ROUNDDOWN(G197,0)&lt;(WEEKDAY(TODAY())+7))</formula>
    </cfRule>
  </conditionalFormatting>
  <conditionalFormatting sqref="G197">
    <cfRule type="timePeriod" dxfId="204" priority="206" timePeriod="lastWeek">
      <formula>AND(TODAY()-ROUNDDOWN(G197,0)&gt;=(WEEKDAY(TODAY())),TODAY()-ROUNDDOWN(G197,0)&lt;(WEEKDAY(TODAY())+7))</formula>
    </cfRule>
  </conditionalFormatting>
  <conditionalFormatting sqref="G197">
    <cfRule type="timePeriod" dxfId="203" priority="205" timePeriod="lastWeek">
      <formula>AND(TODAY()-ROUNDDOWN(G197,0)&gt;=(WEEKDAY(TODAY())),TODAY()-ROUNDDOWN(G197,0)&lt;(WEEKDAY(TODAY())+7))</formula>
    </cfRule>
  </conditionalFormatting>
  <conditionalFormatting sqref="G197">
    <cfRule type="timePeriod" dxfId="202" priority="204" timePeriod="lastWeek">
      <formula>AND(TODAY()-ROUNDDOWN(G197,0)&gt;=(WEEKDAY(TODAY())),TODAY()-ROUNDDOWN(G197,0)&lt;(WEEKDAY(TODAY())+7))</formula>
    </cfRule>
  </conditionalFormatting>
  <conditionalFormatting sqref="G197">
    <cfRule type="timePeriod" dxfId="201" priority="202" timePeriod="lastWeek">
      <formula>AND(TODAY()-ROUNDDOWN(G197,0)&gt;=(WEEKDAY(TODAY())),TODAY()-ROUNDDOWN(G197,0)&lt;(WEEKDAY(TODAY())+7))</formula>
    </cfRule>
  </conditionalFormatting>
  <conditionalFormatting sqref="G197">
    <cfRule type="timePeriod" dxfId="200" priority="201" timePeriod="lastWeek">
      <formula>AND(TODAY()-ROUNDDOWN(G197,0)&gt;=(WEEKDAY(TODAY())),TODAY()-ROUNDDOWN(G197,0)&lt;(WEEKDAY(TODAY())+7))</formula>
    </cfRule>
  </conditionalFormatting>
  <conditionalFormatting sqref="G197">
    <cfRule type="timePeriod" dxfId="199" priority="200" timePeriod="lastWeek">
      <formula>AND(TODAY()-ROUNDDOWN(G197,0)&gt;=(WEEKDAY(TODAY())),TODAY()-ROUNDDOWN(G197,0)&lt;(WEEKDAY(TODAY())+7))</formula>
    </cfRule>
  </conditionalFormatting>
  <conditionalFormatting sqref="G197">
    <cfRule type="timePeriod" dxfId="198" priority="199" timePeriod="lastWeek">
      <formula>AND(TODAY()-ROUNDDOWN(G197,0)&gt;=(WEEKDAY(TODAY())),TODAY()-ROUNDDOWN(G197,0)&lt;(WEEKDAY(TODAY())+7))</formula>
    </cfRule>
  </conditionalFormatting>
  <conditionalFormatting sqref="G197">
    <cfRule type="timePeriod" dxfId="197" priority="198" timePeriod="lastWeek">
      <formula>AND(TODAY()-ROUNDDOWN(G197,0)&gt;=(WEEKDAY(TODAY())),TODAY()-ROUNDDOWN(G197,0)&lt;(WEEKDAY(TODAY())+7))</formula>
    </cfRule>
  </conditionalFormatting>
  <conditionalFormatting sqref="G197">
    <cfRule type="timePeriod" dxfId="196" priority="197" timePeriod="lastWeek">
      <formula>AND(TODAY()-ROUNDDOWN(G197,0)&gt;=(WEEKDAY(TODAY())),TODAY()-ROUNDDOWN(G197,0)&lt;(WEEKDAY(TODAY())+7))</formula>
    </cfRule>
  </conditionalFormatting>
  <conditionalFormatting sqref="G197">
    <cfRule type="timePeriod" dxfId="195" priority="196" timePeriod="lastWeek">
      <formula>AND(TODAY()-ROUNDDOWN(G197,0)&gt;=(WEEKDAY(TODAY())),TODAY()-ROUNDDOWN(G197,0)&lt;(WEEKDAY(TODAY())+7))</formula>
    </cfRule>
  </conditionalFormatting>
  <conditionalFormatting sqref="G197">
    <cfRule type="timePeriod" dxfId="194" priority="195" timePeriod="lastWeek">
      <formula>AND(TODAY()-ROUNDDOWN(G197,0)&gt;=(WEEKDAY(TODAY())),TODAY()-ROUNDDOWN(G197,0)&lt;(WEEKDAY(TODAY())+7))</formula>
    </cfRule>
  </conditionalFormatting>
  <conditionalFormatting sqref="G197">
    <cfRule type="timePeriod" dxfId="193" priority="191" timePeriod="lastWeek">
      <formula>AND(TODAY()-ROUNDDOWN(G197,0)&gt;=(WEEKDAY(TODAY())),TODAY()-ROUNDDOWN(G197,0)&lt;(WEEKDAY(TODAY())+7))</formula>
    </cfRule>
  </conditionalFormatting>
  <conditionalFormatting sqref="G197">
    <cfRule type="timePeriod" dxfId="192" priority="194" timePeriod="lastWeek">
      <formula>AND(TODAY()-ROUNDDOWN(G197,0)&gt;=(WEEKDAY(TODAY())),TODAY()-ROUNDDOWN(G197,0)&lt;(WEEKDAY(TODAY())+7))</formula>
    </cfRule>
  </conditionalFormatting>
  <conditionalFormatting sqref="G197">
    <cfRule type="timePeriod" dxfId="191" priority="193" timePeriod="lastWeek">
      <formula>AND(TODAY()-ROUNDDOWN(G197,0)&gt;=(WEEKDAY(TODAY())),TODAY()-ROUNDDOWN(G197,0)&lt;(WEEKDAY(TODAY())+7))</formula>
    </cfRule>
  </conditionalFormatting>
  <conditionalFormatting sqref="G197">
    <cfRule type="timePeriod" dxfId="190" priority="192" timePeriod="lastWeek">
      <formula>AND(TODAY()-ROUNDDOWN(G197,0)&gt;=(WEEKDAY(TODAY())),TODAY()-ROUNDDOWN(G197,0)&lt;(WEEKDAY(TODAY())+7))</formula>
    </cfRule>
  </conditionalFormatting>
  <conditionalFormatting sqref="G197">
    <cfRule type="timePeriod" dxfId="189" priority="190" timePeriod="lastWeek">
      <formula>AND(TODAY()-ROUNDDOWN(G197,0)&gt;=(WEEKDAY(TODAY())),TODAY()-ROUNDDOWN(G197,0)&lt;(WEEKDAY(TODAY())+7))</formula>
    </cfRule>
  </conditionalFormatting>
  <conditionalFormatting sqref="G197">
    <cfRule type="timePeriod" dxfId="188" priority="189" timePeriod="lastWeek">
      <formula>AND(TODAY()-ROUNDDOWN(G197,0)&gt;=(WEEKDAY(TODAY())),TODAY()-ROUNDDOWN(G197,0)&lt;(WEEKDAY(TODAY())+7))</formula>
    </cfRule>
  </conditionalFormatting>
  <conditionalFormatting sqref="G197">
    <cfRule type="timePeriod" dxfId="187" priority="188" timePeriod="lastWeek">
      <formula>AND(TODAY()-ROUNDDOWN(G197,0)&gt;=(WEEKDAY(TODAY())),TODAY()-ROUNDDOWN(G197,0)&lt;(WEEKDAY(TODAY())+7))</formula>
    </cfRule>
  </conditionalFormatting>
  <conditionalFormatting sqref="G197">
    <cfRule type="timePeriod" dxfId="186" priority="187" timePeriod="lastWeek">
      <formula>AND(TODAY()-ROUNDDOWN(G197,0)&gt;=(WEEKDAY(TODAY())),TODAY()-ROUNDDOWN(G197,0)&lt;(WEEKDAY(TODAY())+7))</formula>
    </cfRule>
  </conditionalFormatting>
  <conditionalFormatting sqref="G197">
    <cfRule type="timePeriod" dxfId="185" priority="183" timePeriod="lastWeek">
      <formula>AND(TODAY()-ROUNDDOWN(G197,0)&gt;=(WEEKDAY(TODAY())),TODAY()-ROUNDDOWN(G197,0)&lt;(WEEKDAY(TODAY())+7))</formula>
    </cfRule>
  </conditionalFormatting>
  <conditionalFormatting sqref="G197">
    <cfRule type="timePeriod" dxfId="184" priority="186" timePeriod="lastWeek">
      <formula>AND(TODAY()-ROUNDDOWN(G197,0)&gt;=(WEEKDAY(TODAY())),TODAY()-ROUNDDOWN(G197,0)&lt;(WEEKDAY(TODAY())+7))</formula>
    </cfRule>
  </conditionalFormatting>
  <conditionalFormatting sqref="G197">
    <cfRule type="timePeriod" dxfId="183" priority="185" timePeriod="lastWeek">
      <formula>AND(TODAY()-ROUNDDOWN(G197,0)&gt;=(WEEKDAY(TODAY())),TODAY()-ROUNDDOWN(G197,0)&lt;(WEEKDAY(TODAY())+7))</formula>
    </cfRule>
  </conditionalFormatting>
  <conditionalFormatting sqref="G197">
    <cfRule type="timePeriod" dxfId="182" priority="184" timePeriod="lastWeek">
      <formula>AND(TODAY()-ROUNDDOWN(G197,0)&gt;=(WEEKDAY(TODAY())),TODAY()-ROUNDDOWN(G197,0)&lt;(WEEKDAY(TODAY())+7))</formula>
    </cfRule>
  </conditionalFormatting>
  <conditionalFormatting sqref="G197">
    <cfRule type="timePeriod" dxfId="181" priority="182" timePeriod="lastWeek">
      <formula>AND(TODAY()-ROUNDDOWN(G197,0)&gt;=(WEEKDAY(TODAY())),TODAY()-ROUNDDOWN(G197,0)&lt;(WEEKDAY(TODAY())+7))</formula>
    </cfRule>
  </conditionalFormatting>
  <conditionalFormatting sqref="G197">
    <cfRule type="timePeriod" dxfId="180" priority="181" timePeriod="lastWeek">
      <formula>AND(TODAY()-ROUNDDOWN(G197,0)&gt;=(WEEKDAY(TODAY())),TODAY()-ROUNDDOWN(G197,0)&lt;(WEEKDAY(TODAY())+7))</formula>
    </cfRule>
  </conditionalFormatting>
  <conditionalFormatting sqref="G197">
    <cfRule type="timePeriod" dxfId="179" priority="180" timePeriod="lastWeek">
      <formula>AND(TODAY()-ROUNDDOWN(G197,0)&gt;=(WEEKDAY(TODAY())),TODAY()-ROUNDDOWN(G197,0)&lt;(WEEKDAY(TODAY())+7))</formula>
    </cfRule>
  </conditionalFormatting>
  <conditionalFormatting sqref="G197">
    <cfRule type="timePeriod" dxfId="178" priority="179" timePeriod="lastWeek">
      <formula>AND(TODAY()-ROUNDDOWN(G197,0)&gt;=(WEEKDAY(TODAY())),TODAY()-ROUNDDOWN(G197,0)&lt;(WEEKDAY(TODAY())+7))</formula>
    </cfRule>
  </conditionalFormatting>
  <conditionalFormatting sqref="G197">
    <cfRule type="timePeriod" dxfId="177" priority="175" timePeriod="lastWeek">
      <formula>AND(TODAY()-ROUNDDOWN(G197,0)&gt;=(WEEKDAY(TODAY())),TODAY()-ROUNDDOWN(G197,0)&lt;(WEEKDAY(TODAY())+7))</formula>
    </cfRule>
  </conditionalFormatting>
  <conditionalFormatting sqref="G197">
    <cfRule type="timePeriod" dxfId="176" priority="178" timePeriod="lastWeek">
      <formula>AND(TODAY()-ROUNDDOWN(G197,0)&gt;=(WEEKDAY(TODAY())),TODAY()-ROUNDDOWN(G197,0)&lt;(WEEKDAY(TODAY())+7))</formula>
    </cfRule>
  </conditionalFormatting>
  <conditionalFormatting sqref="G197">
    <cfRule type="timePeriod" dxfId="175" priority="177" timePeriod="lastWeek">
      <formula>AND(TODAY()-ROUNDDOWN(G197,0)&gt;=(WEEKDAY(TODAY())),TODAY()-ROUNDDOWN(G197,0)&lt;(WEEKDAY(TODAY())+7))</formula>
    </cfRule>
  </conditionalFormatting>
  <conditionalFormatting sqref="G197">
    <cfRule type="timePeriod" dxfId="174" priority="176" timePeriod="lastWeek">
      <formula>AND(TODAY()-ROUNDDOWN(G197,0)&gt;=(WEEKDAY(TODAY())),TODAY()-ROUNDDOWN(G197,0)&lt;(WEEKDAY(TODAY())+7))</formula>
    </cfRule>
  </conditionalFormatting>
  <conditionalFormatting sqref="G197">
    <cfRule type="timePeriod" dxfId="173" priority="174" timePeriod="lastWeek">
      <formula>AND(TODAY()-ROUNDDOWN(G197,0)&gt;=(WEEKDAY(TODAY())),TODAY()-ROUNDDOWN(G197,0)&lt;(WEEKDAY(TODAY())+7))</formula>
    </cfRule>
  </conditionalFormatting>
  <conditionalFormatting sqref="G197">
    <cfRule type="timePeriod" dxfId="172" priority="173" timePeriod="lastWeek">
      <formula>AND(TODAY()-ROUNDDOWN(G197,0)&gt;=(WEEKDAY(TODAY())),TODAY()-ROUNDDOWN(G197,0)&lt;(WEEKDAY(TODAY())+7))</formula>
    </cfRule>
  </conditionalFormatting>
  <conditionalFormatting sqref="G197">
    <cfRule type="timePeriod" dxfId="171" priority="172" timePeriod="lastWeek">
      <formula>AND(TODAY()-ROUNDDOWN(G197,0)&gt;=(WEEKDAY(TODAY())),TODAY()-ROUNDDOWN(G197,0)&lt;(WEEKDAY(TODAY())+7))</formula>
    </cfRule>
  </conditionalFormatting>
  <conditionalFormatting sqref="G197">
    <cfRule type="timePeriod" dxfId="170" priority="171" timePeriod="lastWeek">
      <formula>AND(TODAY()-ROUNDDOWN(G197,0)&gt;=(WEEKDAY(TODAY())),TODAY()-ROUNDDOWN(G197,0)&lt;(WEEKDAY(TODAY())+7))</formula>
    </cfRule>
  </conditionalFormatting>
  <conditionalFormatting sqref="G197">
    <cfRule type="timePeriod" dxfId="169" priority="167" timePeriod="lastWeek">
      <formula>AND(TODAY()-ROUNDDOWN(G197,0)&gt;=(WEEKDAY(TODAY())),TODAY()-ROUNDDOWN(G197,0)&lt;(WEEKDAY(TODAY())+7))</formula>
    </cfRule>
  </conditionalFormatting>
  <conditionalFormatting sqref="G197">
    <cfRule type="timePeriod" dxfId="168" priority="170" timePeriod="lastWeek">
      <formula>AND(TODAY()-ROUNDDOWN(G197,0)&gt;=(WEEKDAY(TODAY())),TODAY()-ROUNDDOWN(G197,0)&lt;(WEEKDAY(TODAY())+7))</formula>
    </cfRule>
  </conditionalFormatting>
  <conditionalFormatting sqref="G197">
    <cfRule type="timePeriod" dxfId="167" priority="169" timePeriod="lastWeek">
      <formula>AND(TODAY()-ROUNDDOWN(G197,0)&gt;=(WEEKDAY(TODAY())),TODAY()-ROUNDDOWN(G197,0)&lt;(WEEKDAY(TODAY())+7))</formula>
    </cfRule>
  </conditionalFormatting>
  <conditionalFormatting sqref="G197">
    <cfRule type="timePeriod" dxfId="166" priority="168" timePeriod="lastWeek">
      <formula>AND(TODAY()-ROUNDDOWN(G197,0)&gt;=(WEEKDAY(TODAY())),TODAY()-ROUNDDOWN(G197,0)&lt;(WEEKDAY(TODAY())+7))</formula>
    </cfRule>
  </conditionalFormatting>
  <conditionalFormatting sqref="G197">
    <cfRule type="timePeriod" dxfId="165" priority="166" timePeriod="lastWeek">
      <formula>AND(TODAY()-ROUNDDOWN(G197,0)&gt;=(WEEKDAY(TODAY())),TODAY()-ROUNDDOWN(G197,0)&lt;(WEEKDAY(TODAY())+7))</formula>
    </cfRule>
  </conditionalFormatting>
  <conditionalFormatting sqref="G197">
    <cfRule type="timePeriod" dxfId="164" priority="165" timePeriod="lastWeek">
      <formula>AND(TODAY()-ROUNDDOWN(G197,0)&gt;=(WEEKDAY(TODAY())),TODAY()-ROUNDDOWN(G197,0)&lt;(WEEKDAY(TODAY())+7))</formula>
    </cfRule>
  </conditionalFormatting>
  <conditionalFormatting sqref="G197">
    <cfRule type="timePeriod" dxfId="163" priority="164" timePeriod="lastWeek">
      <formula>AND(TODAY()-ROUNDDOWN(G197,0)&gt;=(WEEKDAY(TODAY())),TODAY()-ROUNDDOWN(G197,0)&lt;(WEEKDAY(TODAY())+7))</formula>
    </cfRule>
  </conditionalFormatting>
  <conditionalFormatting sqref="G197">
    <cfRule type="timePeriod" dxfId="162" priority="163" timePeriod="lastWeek">
      <formula>AND(TODAY()-ROUNDDOWN(G197,0)&gt;=(WEEKDAY(TODAY())),TODAY()-ROUNDDOWN(G197,0)&lt;(WEEKDAY(TODAY())+7))</formula>
    </cfRule>
  </conditionalFormatting>
  <conditionalFormatting sqref="G197">
    <cfRule type="timePeriod" dxfId="161" priority="159" timePeriod="lastWeek">
      <formula>AND(TODAY()-ROUNDDOWN(G197,0)&gt;=(WEEKDAY(TODAY())),TODAY()-ROUNDDOWN(G197,0)&lt;(WEEKDAY(TODAY())+7))</formula>
    </cfRule>
  </conditionalFormatting>
  <conditionalFormatting sqref="G197">
    <cfRule type="timePeriod" dxfId="160" priority="162" timePeriod="lastWeek">
      <formula>AND(TODAY()-ROUNDDOWN(G197,0)&gt;=(WEEKDAY(TODAY())),TODAY()-ROUNDDOWN(G197,0)&lt;(WEEKDAY(TODAY())+7))</formula>
    </cfRule>
  </conditionalFormatting>
  <conditionalFormatting sqref="G197">
    <cfRule type="timePeriod" dxfId="159" priority="161" timePeriod="lastWeek">
      <formula>AND(TODAY()-ROUNDDOWN(G197,0)&gt;=(WEEKDAY(TODAY())),TODAY()-ROUNDDOWN(G197,0)&lt;(WEEKDAY(TODAY())+7))</formula>
    </cfRule>
  </conditionalFormatting>
  <conditionalFormatting sqref="G197">
    <cfRule type="timePeriod" dxfId="158" priority="160" timePeriod="lastWeek">
      <formula>AND(TODAY()-ROUNDDOWN(G197,0)&gt;=(WEEKDAY(TODAY())),TODAY()-ROUNDDOWN(G197,0)&lt;(WEEKDAY(TODAY())+7))</formula>
    </cfRule>
  </conditionalFormatting>
  <conditionalFormatting sqref="G197">
    <cfRule type="timePeriod" dxfId="157" priority="158" timePeriod="lastWeek">
      <formula>AND(TODAY()-ROUNDDOWN(G197,0)&gt;=(WEEKDAY(TODAY())),TODAY()-ROUNDDOWN(G197,0)&lt;(WEEKDAY(TODAY())+7))</formula>
    </cfRule>
  </conditionalFormatting>
  <conditionalFormatting sqref="G197">
    <cfRule type="timePeriod" dxfId="156" priority="157" timePeriod="lastWeek">
      <formula>AND(TODAY()-ROUNDDOWN(G197,0)&gt;=(WEEKDAY(TODAY())),TODAY()-ROUNDDOWN(G197,0)&lt;(WEEKDAY(TODAY())+7))</formula>
    </cfRule>
  </conditionalFormatting>
  <conditionalFormatting sqref="G197">
    <cfRule type="timePeriod" dxfId="155" priority="156" timePeriod="lastWeek">
      <formula>AND(TODAY()-ROUNDDOWN(G197,0)&gt;=(WEEKDAY(TODAY())),TODAY()-ROUNDDOWN(G197,0)&lt;(WEEKDAY(TODAY())+7))</formula>
    </cfRule>
  </conditionalFormatting>
  <conditionalFormatting sqref="G197">
    <cfRule type="timePeriod" dxfId="154" priority="155" timePeriod="lastWeek">
      <formula>AND(TODAY()-ROUNDDOWN(G197,0)&gt;=(WEEKDAY(TODAY())),TODAY()-ROUNDDOWN(G197,0)&lt;(WEEKDAY(TODAY())+7))</formula>
    </cfRule>
  </conditionalFormatting>
  <conditionalFormatting sqref="G197">
    <cfRule type="timePeriod" dxfId="153" priority="151" timePeriod="lastWeek">
      <formula>AND(TODAY()-ROUNDDOWN(G197,0)&gt;=(WEEKDAY(TODAY())),TODAY()-ROUNDDOWN(G197,0)&lt;(WEEKDAY(TODAY())+7))</formula>
    </cfRule>
  </conditionalFormatting>
  <conditionalFormatting sqref="G197">
    <cfRule type="timePeriod" dxfId="152" priority="154" timePeriod="lastWeek">
      <formula>AND(TODAY()-ROUNDDOWN(G197,0)&gt;=(WEEKDAY(TODAY())),TODAY()-ROUNDDOWN(G197,0)&lt;(WEEKDAY(TODAY())+7))</formula>
    </cfRule>
  </conditionalFormatting>
  <conditionalFormatting sqref="G197">
    <cfRule type="timePeriod" dxfId="151" priority="153" timePeriod="lastWeek">
      <formula>AND(TODAY()-ROUNDDOWN(G197,0)&gt;=(WEEKDAY(TODAY())),TODAY()-ROUNDDOWN(G197,0)&lt;(WEEKDAY(TODAY())+7))</formula>
    </cfRule>
  </conditionalFormatting>
  <conditionalFormatting sqref="G197">
    <cfRule type="timePeriod" dxfId="150" priority="152" timePeriod="lastWeek">
      <formula>AND(TODAY()-ROUNDDOWN(G197,0)&gt;=(WEEKDAY(TODAY())),TODAY()-ROUNDDOWN(G197,0)&lt;(WEEKDAY(TODAY())+7))</formula>
    </cfRule>
  </conditionalFormatting>
  <conditionalFormatting sqref="G197">
    <cfRule type="timePeriod" dxfId="149" priority="150" timePeriod="lastWeek">
      <formula>AND(TODAY()-ROUNDDOWN(G197,0)&gt;=(WEEKDAY(TODAY())),TODAY()-ROUNDDOWN(G197,0)&lt;(WEEKDAY(TODAY())+7))</formula>
    </cfRule>
  </conditionalFormatting>
  <conditionalFormatting sqref="G197">
    <cfRule type="timePeriod" dxfId="148" priority="149" timePeriod="lastWeek">
      <formula>AND(TODAY()-ROUNDDOWN(G197,0)&gt;=(WEEKDAY(TODAY())),TODAY()-ROUNDDOWN(G197,0)&lt;(WEEKDAY(TODAY())+7))</formula>
    </cfRule>
  </conditionalFormatting>
  <conditionalFormatting sqref="G197">
    <cfRule type="timePeriod" dxfId="147" priority="148" timePeriod="lastWeek">
      <formula>AND(TODAY()-ROUNDDOWN(G197,0)&gt;=(WEEKDAY(TODAY())),TODAY()-ROUNDDOWN(G197,0)&lt;(WEEKDAY(TODAY())+7))</formula>
    </cfRule>
  </conditionalFormatting>
  <conditionalFormatting sqref="G197">
    <cfRule type="timePeriod" dxfId="146" priority="147" timePeriod="lastWeek">
      <formula>AND(TODAY()-ROUNDDOWN(G197,0)&gt;=(WEEKDAY(TODAY())),TODAY()-ROUNDDOWN(G197,0)&lt;(WEEKDAY(TODAY())+7))</formula>
    </cfRule>
  </conditionalFormatting>
  <conditionalFormatting sqref="G197">
    <cfRule type="timePeriod" dxfId="145" priority="143" timePeriod="lastWeek">
      <formula>AND(TODAY()-ROUNDDOWN(G197,0)&gt;=(WEEKDAY(TODAY())),TODAY()-ROUNDDOWN(G197,0)&lt;(WEEKDAY(TODAY())+7))</formula>
    </cfRule>
  </conditionalFormatting>
  <conditionalFormatting sqref="G197">
    <cfRule type="timePeriod" dxfId="144" priority="146" timePeriod="lastWeek">
      <formula>AND(TODAY()-ROUNDDOWN(G197,0)&gt;=(WEEKDAY(TODAY())),TODAY()-ROUNDDOWN(G197,0)&lt;(WEEKDAY(TODAY())+7))</formula>
    </cfRule>
  </conditionalFormatting>
  <conditionalFormatting sqref="G197">
    <cfRule type="timePeriod" dxfId="143" priority="145" timePeriod="lastWeek">
      <formula>AND(TODAY()-ROUNDDOWN(G197,0)&gt;=(WEEKDAY(TODAY())),TODAY()-ROUNDDOWN(G197,0)&lt;(WEEKDAY(TODAY())+7))</formula>
    </cfRule>
  </conditionalFormatting>
  <conditionalFormatting sqref="G197">
    <cfRule type="timePeriod" dxfId="142" priority="144" timePeriod="lastWeek">
      <formula>AND(TODAY()-ROUNDDOWN(G197,0)&gt;=(WEEKDAY(TODAY())),TODAY()-ROUNDDOWN(G197,0)&lt;(WEEKDAY(TODAY())+7))</formula>
    </cfRule>
  </conditionalFormatting>
  <conditionalFormatting sqref="G197">
    <cfRule type="timePeriod" dxfId="141" priority="142" timePeriod="lastWeek">
      <formula>AND(TODAY()-ROUNDDOWN(G197,0)&gt;=(WEEKDAY(TODAY())),TODAY()-ROUNDDOWN(G197,0)&lt;(WEEKDAY(TODAY())+7))</formula>
    </cfRule>
  </conditionalFormatting>
  <conditionalFormatting sqref="G197">
    <cfRule type="timePeriod" dxfId="140" priority="141" timePeriod="lastWeek">
      <formula>AND(TODAY()-ROUNDDOWN(G197,0)&gt;=(WEEKDAY(TODAY())),TODAY()-ROUNDDOWN(G197,0)&lt;(WEEKDAY(TODAY())+7))</formula>
    </cfRule>
  </conditionalFormatting>
  <conditionalFormatting sqref="G197">
    <cfRule type="timePeriod" dxfId="139" priority="140" timePeriod="lastWeek">
      <formula>AND(TODAY()-ROUNDDOWN(G197,0)&gt;=(WEEKDAY(TODAY())),TODAY()-ROUNDDOWN(G197,0)&lt;(WEEKDAY(TODAY())+7))</formula>
    </cfRule>
  </conditionalFormatting>
  <conditionalFormatting sqref="G197">
    <cfRule type="timePeriod" dxfId="138" priority="139" timePeriod="lastWeek">
      <formula>AND(TODAY()-ROUNDDOWN(G197,0)&gt;=(WEEKDAY(TODAY())),TODAY()-ROUNDDOWN(G197,0)&lt;(WEEKDAY(TODAY())+7))</formula>
    </cfRule>
  </conditionalFormatting>
  <conditionalFormatting sqref="G197">
    <cfRule type="timePeriod" dxfId="137" priority="135" timePeriod="lastWeek">
      <formula>AND(TODAY()-ROUNDDOWN(G197,0)&gt;=(WEEKDAY(TODAY())),TODAY()-ROUNDDOWN(G197,0)&lt;(WEEKDAY(TODAY())+7))</formula>
    </cfRule>
  </conditionalFormatting>
  <conditionalFormatting sqref="G197">
    <cfRule type="timePeriod" dxfId="136" priority="138" timePeriod="lastWeek">
      <formula>AND(TODAY()-ROUNDDOWN(G197,0)&gt;=(WEEKDAY(TODAY())),TODAY()-ROUNDDOWN(G197,0)&lt;(WEEKDAY(TODAY())+7))</formula>
    </cfRule>
  </conditionalFormatting>
  <conditionalFormatting sqref="G197">
    <cfRule type="timePeriod" dxfId="135" priority="137" timePeriod="lastWeek">
      <formula>AND(TODAY()-ROUNDDOWN(G197,0)&gt;=(WEEKDAY(TODAY())),TODAY()-ROUNDDOWN(G197,0)&lt;(WEEKDAY(TODAY())+7))</formula>
    </cfRule>
  </conditionalFormatting>
  <conditionalFormatting sqref="G197">
    <cfRule type="timePeriod" dxfId="134" priority="136" timePeriod="lastWeek">
      <formula>AND(TODAY()-ROUNDDOWN(G197,0)&gt;=(WEEKDAY(TODAY())),TODAY()-ROUNDDOWN(G197,0)&lt;(WEEKDAY(TODAY())+7))</formula>
    </cfRule>
  </conditionalFormatting>
  <conditionalFormatting sqref="G197">
    <cfRule type="timePeriod" dxfId="133" priority="134" timePeriod="lastWeek">
      <formula>AND(TODAY()-ROUNDDOWN(G197,0)&gt;=(WEEKDAY(TODAY())),TODAY()-ROUNDDOWN(G197,0)&lt;(WEEKDAY(TODAY())+7))</formula>
    </cfRule>
  </conditionalFormatting>
  <conditionalFormatting sqref="G197">
    <cfRule type="timePeriod" dxfId="132" priority="133" timePeriod="lastWeek">
      <formula>AND(TODAY()-ROUNDDOWN(G197,0)&gt;=(WEEKDAY(TODAY())),TODAY()-ROUNDDOWN(G197,0)&lt;(WEEKDAY(TODAY())+7))</formula>
    </cfRule>
  </conditionalFormatting>
  <conditionalFormatting sqref="G197">
    <cfRule type="timePeriod" dxfId="131" priority="132" timePeriod="lastWeek">
      <formula>AND(TODAY()-ROUNDDOWN(G197,0)&gt;=(WEEKDAY(TODAY())),TODAY()-ROUNDDOWN(G197,0)&lt;(WEEKDAY(TODAY())+7))</formula>
    </cfRule>
  </conditionalFormatting>
  <conditionalFormatting sqref="G197">
    <cfRule type="timePeriod" dxfId="130" priority="131" timePeriod="lastWeek">
      <formula>AND(TODAY()-ROUNDDOWN(G197,0)&gt;=(WEEKDAY(TODAY())),TODAY()-ROUNDDOWN(G197,0)&lt;(WEEKDAY(TODAY())+7))</formula>
    </cfRule>
  </conditionalFormatting>
  <conditionalFormatting sqref="G197">
    <cfRule type="timePeriod" dxfId="129" priority="127" timePeriod="lastWeek">
      <formula>AND(TODAY()-ROUNDDOWN(G197,0)&gt;=(WEEKDAY(TODAY())),TODAY()-ROUNDDOWN(G197,0)&lt;(WEEKDAY(TODAY())+7))</formula>
    </cfRule>
  </conditionalFormatting>
  <conditionalFormatting sqref="G197">
    <cfRule type="timePeriod" dxfId="128" priority="130" timePeriod="lastWeek">
      <formula>AND(TODAY()-ROUNDDOWN(G197,0)&gt;=(WEEKDAY(TODAY())),TODAY()-ROUNDDOWN(G197,0)&lt;(WEEKDAY(TODAY())+7))</formula>
    </cfRule>
  </conditionalFormatting>
  <conditionalFormatting sqref="G197">
    <cfRule type="timePeriod" dxfId="127" priority="129" timePeriod="lastWeek">
      <formula>AND(TODAY()-ROUNDDOWN(G197,0)&gt;=(WEEKDAY(TODAY())),TODAY()-ROUNDDOWN(G197,0)&lt;(WEEKDAY(TODAY())+7))</formula>
    </cfRule>
  </conditionalFormatting>
  <conditionalFormatting sqref="G197">
    <cfRule type="timePeriod" dxfId="126" priority="128" timePeriod="lastWeek">
      <formula>AND(TODAY()-ROUNDDOWN(G197,0)&gt;=(WEEKDAY(TODAY())),TODAY()-ROUNDDOWN(G197,0)&lt;(WEEKDAY(TODAY())+7))</formula>
    </cfRule>
  </conditionalFormatting>
  <conditionalFormatting sqref="G197">
    <cfRule type="timePeriod" dxfId="125" priority="126" timePeriod="lastWeek">
      <formula>AND(TODAY()-ROUNDDOWN(G197,0)&gt;=(WEEKDAY(TODAY())),TODAY()-ROUNDDOWN(G197,0)&lt;(WEEKDAY(TODAY())+7))</formula>
    </cfRule>
  </conditionalFormatting>
  <conditionalFormatting sqref="G197">
    <cfRule type="timePeriod" dxfId="124" priority="125" timePeriod="lastWeek">
      <formula>AND(TODAY()-ROUNDDOWN(G197,0)&gt;=(WEEKDAY(TODAY())),TODAY()-ROUNDDOWN(G197,0)&lt;(WEEKDAY(TODAY())+7))</formula>
    </cfRule>
  </conditionalFormatting>
  <conditionalFormatting sqref="G197">
    <cfRule type="timePeriod" dxfId="123" priority="124" timePeriod="lastWeek">
      <formula>AND(TODAY()-ROUNDDOWN(G197,0)&gt;=(WEEKDAY(TODAY())),TODAY()-ROUNDDOWN(G197,0)&lt;(WEEKDAY(TODAY())+7))</formula>
    </cfRule>
  </conditionalFormatting>
  <conditionalFormatting sqref="G197">
    <cfRule type="timePeriod" dxfId="122" priority="123" timePeriod="lastWeek">
      <formula>AND(TODAY()-ROUNDDOWN(G197,0)&gt;=(WEEKDAY(TODAY())),TODAY()-ROUNDDOWN(G197,0)&lt;(WEEKDAY(TODAY())+7))</formula>
    </cfRule>
  </conditionalFormatting>
  <conditionalFormatting sqref="G197">
    <cfRule type="timePeriod" dxfId="121" priority="119" timePeriod="lastWeek">
      <formula>AND(TODAY()-ROUNDDOWN(G197,0)&gt;=(WEEKDAY(TODAY())),TODAY()-ROUNDDOWN(G197,0)&lt;(WEEKDAY(TODAY())+7))</formula>
    </cfRule>
  </conditionalFormatting>
  <conditionalFormatting sqref="G197">
    <cfRule type="timePeriod" dxfId="120" priority="122" timePeriod="lastWeek">
      <formula>AND(TODAY()-ROUNDDOWN(G197,0)&gt;=(WEEKDAY(TODAY())),TODAY()-ROUNDDOWN(G197,0)&lt;(WEEKDAY(TODAY())+7))</formula>
    </cfRule>
  </conditionalFormatting>
  <conditionalFormatting sqref="G197">
    <cfRule type="timePeriod" dxfId="119" priority="121" timePeriod="lastWeek">
      <formula>AND(TODAY()-ROUNDDOWN(G197,0)&gt;=(WEEKDAY(TODAY())),TODAY()-ROUNDDOWN(G197,0)&lt;(WEEKDAY(TODAY())+7))</formula>
    </cfRule>
  </conditionalFormatting>
  <conditionalFormatting sqref="G197">
    <cfRule type="timePeriod" dxfId="118" priority="120" timePeriod="lastWeek">
      <formula>AND(TODAY()-ROUNDDOWN(G197,0)&gt;=(WEEKDAY(TODAY())),TODAY()-ROUNDDOWN(G197,0)&lt;(WEEKDAY(TODAY())+7))</formula>
    </cfRule>
  </conditionalFormatting>
  <conditionalFormatting sqref="G197">
    <cfRule type="timePeriod" dxfId="117" priority="118" timePeriod="lastWeek">
      <formula>AND(TODAY()-ROUNDDOWN(G197,0)&gt;=(WEEKDAY(TODAY())),TODAY()-ROUNDDOWN(G197,0)&lt;(WEEKDAY(TODAY())+7))</formula>
    </cfRule>
  </conditionalFormatting>
  <conditionalFormatting sqref="G197">
    <cfRule type="timePeriod" dxfId="116" priority="117" timePeriod="lastWeek">
      <formula>AND(TODAY()-ROUNDDOWN(G197,0)&gt;=(WEEKDAY(TODAY())),TODAY()-ROUNDDOWN(G197,0)&lt;(WEEKDAY(TODAY())+7))</formula>
    </cfRule>
  </conditionalFormatting>
  <conditionalFormatting sqref="G199">
    <cfRule type="timePeriod" dxfId="115" priority="116" timePeriod="lastWeek">
      <formula>AND(TODAY()-ROUNDDOWN(G199,0)&gt;=(WEEKDAY(TODAY())),TODAY()-ROUNDDOWN(G199,0)&lt;(WEEKDAY(TODAY())+7))</formula>
    </cfRule>
  </conditionalFormatting>
  <conditionalFormatting sqref="G199">
    <cfRule type="timePeriod" dxfId="114" priority="115" timePeriod="lastWeek">
      <formula>AND(TODAY()-ROUNDDOWN(G199,0)&gt;=(WEEKDAY(TODAY())),TODAY()-ROUNDDOWN(G199,0)&lt;(WEEKDAY(TODAY())+7))</formula>
    </cfRule>
  </conditionalFormatting>
  <conditionalFormatting sqref="G199">
    <cfRule type="timePeriod" dxfId="113" priority="114" timePeriod="lastWeek">
      <formula>AND(TODAY()-ROUNDDOWN(G199,0)&gt;=(WEEKDAY(TODAY())),TODAY()-ROUNDDOWN(G199,0)&lt;(WEEKDAY(TODAY())+7))</formula>
    </cfRule>
  </conditionalFormatting>
  <conditionalFormatting sqref="G199">
    <cfRule type="timePeriod" dxfId="112" priority="113" timePeriod="lastWeek">
      <formula>AND(TODAY()-ROUNDDOWN(G199,0)&gt;=(WEEKDAY(TODAY())),TODAY()-ROUNDDOWN(G199,0)&lt;(WEEKDAY(TODAY())+7))</formula>
    </cfRule>
  </conditionalFormatting>
  <conditionalFormatting sqref="G199">
    <cfRule type="timePeriod" dxfId="111" priority="112" timePeriod="lastWeek">
      <formula>AND(TODAY()-ROUNDDOWN(G199,0)&gt;=(WEEKDAY(TODAY())),TODAY()-ROUNDDOWN(G199,0)&lt;(WEEKDAY(TODAY())+7))</formula>
    </cfRule>
  </conditionalFormatting>
  <conditionalFormatting sqref="G199">
    <cfRule type="timePeriod" dxfId="110" priority="111" timePeriod="lastWeek">
      <formula>AND(TODAY()-ROUNDDOWN(G199,0)&gt;=(WEEKDAY(TODAY())),TODAY()-ROUNDDOWN(G199,0)&lt;(WEEKDAY(TODAY())+7))</formula>
    </cfRule>
  </conditionalFormatting>
  <conditionalFormatting sqref="G199">
    <cfRule type="timePeriod" dxfId="109" priority="110" timePeriod="lastWeek">
      <formula>AND(TODAY()-ROUNDDOWN(G199,0)&gt;=(WEEKDAY(TODAY())),TODAY()-ROUNDDOWN(G199,0)&lt;(WEEKDAY(TODAY())+7))</formula>
    </cfRule>
  </conditionalFormatting>
  <conditionalFormatting sqref="G199">
    <cfRule type="timePeriod" dxfId="108" priority="109" timePeriod="lastWeek">
      <formula>AND(TODAY()-ROUNDDOWN(G199,0)&gt;=(WEEKDAY(TODAY())),TODAY()-ROUNDDOWN(G199,0)&lt;(WEEKDAY(TODAY())+7))</formula>
    </cfRule>
  </conditionalFormatting>
  <conditionalFormatting sqref="G199">
    <cfRule type="timePeriod" dxfId="107" priority="108" timePeriod="lastWeek">
      <formula>AND(TODAY()-ROUNDDOWN(G199,0)&gt;=(WEEKDAY(TODAY())),TODAY()-ROUNDDOWN(G199,0)&lt;(WEEKDAY(TODAY())+7))</formula>
    </cfRule>
  </conditionalFormatting>
  <conditionalFormatting sqref="G199">
    <cfRule type="timePeriod" dxfId="106" priority="107" timePeriod="lastWeek">
      <formula>AND(TODAY()-ROUNDDOWN(G199,0)&gt;=(WEEKDAY(TODAY())),TODAY()-ROUNDDOWN(G199,0)&lt;(WEEKDAY(TODAY())+7))</formula>
    </cfRule>
  </conditionalFormatting>
  <conditionalFormatting sqref="G199">
    <cfRule type="timePeriod" dxfId="105" priority="106" timePeriod="lastWeek">
      <formula>AND(TODAY()-ROUNDDOWN(G199,0)&gt;=(WEEKDAY(TODAY())),TODAY()-ROUNDDOWN(G199,0)&lt;(WEEKDAY(TODAY())+7))</formula>
    </cfRule>
  </conditionalFormatting>
  <conditionalFormatting sqref="G199">
    <cfRule type="timePeriod" dxfId="104" priority="105" timePeriod="lastWeek">
      <formula>AND(TODAY()-ROUNDDOWN(G199,0)&gt;=(WEEKDAY(TODAY())),TODAY()-ROUNDDOWN(G199,0)&lt;(WEEKDAY(TODAY())+7))</formula>
    </cfRule>
  </conditionalFormatting>
  <conditionalFormatting sqref="G199">
    <cfRule type="timePeriod" dxfId="103" priority="104" timePeriod="lastWeek">
      <formula>AND(TODAY()-ROUNDDOWN(G199,0)&gt;=(WEEKDAY(TODAY())),TODAY()-ROUNDDOWN(G199,0)&lt;(WEEKDAY(TODAY())+7))</formula>
    </cfRule>
  </conditionalFormatting>
  <conditionalFormatting sqref="G199">
    <cfRule type="timePeriod" dxfId="102" priority="103" timePeriod="lastWeek">
      <formula>AND(TODAY()-ROUNDDOWN(G199,0)&gt;=(WEEKDAY(TODAY())),TODAY()-ROUNDDOWN(G199,0)&lt;(WEEKDAY(TODAY())+7))</formula>
    </cfRule>
  </conditionalFormatting>
  <conditionalFormatting sqref="G199">
    <cfRule type="timePeriod" dxfId="101" priority="102" timePeriod="lastWeek">
      <formula>AND(TODAY()-ROUNDDOWN(G199,0)&gt;=(WEEKDAY(TODAY())),TODAY()-ROUNDDOWN(G199,0)&lt;(WEEKDAY(TODAY())+7))</formula>
    </cfRule>
  </conditionalFormatting>
  <conditionalFormatting sqref="G199">
    <cfRule type="timePeriod" dxfId="100" priority="101" timePeriod="lastWeek">
      <formula>AND(TODAY()-ROUNDDOWN(G199,0)&gt;=(WEEKDAY(TODAY())),TODAY()-ROUNDDOWN(G199,0)&lt;(WEEKDAY(TODAY())+7))</formula>
    </cfRule>
  </conditionalFormatting>
  <conditionalFormatting sqref="G199">
    <cfRule type="timePeriod" dxfId="99" priority="100" timePeriod="lastWeek">
      <formula>AND(TODAY()-ROUNDDOWN(G199,0)&gt;=(WEEKDAY(TODAY())),TODAY()-ROUNDDOWN(G199,0)&lt;(WEEKDAY(TODAY())+7))</formula>
    </cfRule>
  </conditionalFormatting>
  <conditionalFormatting sqref="G199">
    <cfRule type="timePeriod" dxfId="98" priority="99" timePeriod="lastWeek">
      <formula>AND(TODAY()-ROUNDDOWN(G199,0)&gt;=(WEEKDAY(TODAY())),TODAY()-ROUNDDOWN(G199,0)&lt;(WEEKDAY(TODAY())+7))</formula>
    </cfRule>
  </conditionalFormatting>
  <conditionalFormatting sqref="G199">
    <cfRule type="timePeriod" dxfId="97" priority="95" timePeriod="lastWeek">
      <formula>AND(TODAY()-ROUNDDOWN(G199,0)&gt;=(WEEKDAY(TODAY())),TODAY()-ROUNDDOWN(G199,0)&lt;(WEEKDAY(TODAY())+7))</formula>
    </cfRule>
  </conditionalFormatting>
  <conditionalFormatting sqref="G199">
    <cfRule type="timePeriod" dxfId="96" priority="98" timePeriod="lastWeek">
      <formula>AND(TODAY()-ROUNDDOWN(G199,0)&gt;=(WEEKDAY(TODAY())),TODAY()-ROUNDDOWN(G199,0)&lt;(WEEKDAY(TODAY())+7))</formula>
    </cfRule>
  </conditionalFormatting>
  <conditionalFormatting sqref="G199">
    <cfRule type="timePeriod" dxfId="95" priority="97" timePeriod="lastWeek">
      <formula>AND(TODAY()-ROUNDDOWN(G199,0)&gt;=(WEEKDAY(TODAY())),TODAY()-ROUNDDOWN(G199,0)&lt;(WEEKDAY(TODAY())+7))</formula>
    </cfRule>
  </conditionalFormatting>
  <conditionalFormatting sqref="G199">
    <cfRule type="timePeriod" dxfId="94" priority="96" timePeriod="lastWeek">
      <formula>AND(TODAY()-ROUNDDOWN(G199,0)&gt;=(WEEKDAY(TODAY())),TODAY()-ROUNDDOWN(G199,0)&lt;(WEEKDAY(TODAY())+7))</formula>
    </cfRule>
  </conditionalFormatting>
  <conditionalFormatting sqref="G199">
    <cfRule type="timePeriod" dxfId="93" priority="94" timePeriod="lastWeek">
      <formula>AND(TODAY()-ROUNDDOWN(G199,0)&gt;=(WEEKDAY(TODAY())),TODAY()-ROUNDDOWN(G199,0)&lt;(WEEKDAY(TODAY())+7))</formula>
    </cfRule>
  </conditionalFormatting>
  <conditionalFormatting sqref="G199">
    <cfRule type="timePeriod" dxfId="92" priority="93" timePeriod="lastWeek">
      <formula>AND(TODAY()-ROUNDDOWN(G199,0)&gt;=(WEEKDAY(TODAY())),TODAY()-ROUNDDOWN(G199,0)&lt;(WEEKDAY(TODAY())+7))</formula>
    </cfRule>
  </conditionalFormatting>
  <conditionalFormatting sqref="G199">
    <cfRule type="timePeriod" dxfId="91" priority="92" timePeriod="lastWeek">
      <formula>AND(TODAY()-ROUNDDOWN(G199,0)&gt;=(WEEKDAY(TODAY())),TODAY()-ROUNDDOWN(G199,0)&lt;(WEEKDAY(TODAY())+7))</formula>
    </cfRule>
  </conditionalFormatting>
  <conditionalFormatting sqref="G199">
    <cfRule type="timePeriod" dxfId="90" priority="91" timePeriod="lastWeek">
      <formula>AND(TODAY()-ROUNDDOWN(G199,0)&gt;=(WEEKDAY(TODAY())),TODAY()-ROUNDDOWN(G199,0)&lt;(WEEKDAY(TODAY())+7))</formula>
    </cfRule>
  </conditionalFormatting>
  <conditionalFormatting sqref="G199">
    <cfRule type="timePeriod" dxfId="89" priority="90" timePeriod="lastWeek">
      <formula>AND(TODAY()-ROUNDDOWN(G199,0)&gt;=(WEEKDAY(TODAY())),TODAY()-ROUNDDOWN(G199,0)&lt;(WEEKDAY(TODAY())+7))</formula>
    </cfRule>
  </conditionalFormatting>
  <conditionalFormatting sqref="G199">
    <cfRule type="timePeriod" dxfId="88" priority="89" timePeriod="lastWeek">
      <formula>AND(TODAY()-ROUNDDOWN(G199,0)&gt;=(WEEKDAY(TODAY())),TODAY()-ROUNDDOWN(G199,0)&lt;(WEEKDAY(TODAY())+7))</formula>
    </cfRule>
  </conditionalFormatting>
  <conditionalFormatting sqref="G199">
    <cfRule type="timePeriod" dxfId="87" priority="88" timePeriod="lastWeek">
      <formula>AND(TODAY()-ROUNDDOWN(G199,0)&gt;=(WEEKDAY(TODAY())),TODAY()-ROUNDDOWN(G199,0)&lt;(WEEKDAY(TODAY())+7))</formula>
    </cfRule>
  </conditionalFormatting>
  <conditionalFormatting sqref="G199">
    <cfRule type="timePeriod" dxfId="86" priority="87" timePeriod="lastWeek">
      <formula>AND(TODAY()-ROUNDDOWN(G199,0)&gt;=(WEEKDAY(TODAY())),TODAY()-ROUNDDOWN(G199,0)&lt;(WEEKDAY(TODAY())+7))</formula>
    </cfRule>
  </conditionalFormatting>
  <conditionalFormatting sqref="G199">
    <cfRule type="timePeriod" dxfId="85" priority="83" timePeriod="lastWeek">
      <formula>AND(TODAY()-ROUNDDOWN(G199,0)&gt;=(WEEKDAY(TODAY())),TODAY()-ROUNDDOWN(G199,0)&lt;(WEEKDAY(TODAY())+7))</formula>
    </cfRule>
  </conditionalFormatting>
  <conditionalFormatting sqref="G199">
    <cfRule type="timePeriod" dxfId="84" priority="86" timePeriod="lastWeek">
      <formula>AND(TODAY()-ROUNDDOWN(G199,0)&gt;=(WEEKDAY(TODAY())),TODAY()-ROUNDDOWN(G199,0)&lt;(WEEKDAY(TODAY())+7))</formula>
    </cfRule>
  </conditionalFormatting>
  <conditionalFormatting sqref="G199">
    <cfRule type="timePeriod" dxfId="83" priority="85" timePeriod="lastWeek">
      <formula>AND(TODAY()-ROUNDDOWN(G199,0)&gt;=(WEEKDAY(TODAY())),TODAY()-ROUNDDOWN(G199,0)&lt;(WEEKDAY(TODAY())+7))</formula>
    </cfRule>
  </conditionalFormatting>
  <conditionalFormatting sqref="G199">
    <cfRule type="timePeriod" dxfId="82" priority="84" timePeriod="lastWeek">
      <formula>AND(TODAY()-ROUNDDOWN(G199,0)&gt;=(WEEKDAY(TODAY())),TODAY()-ROUNDDOWN(G199,0)&lt;(WEEKDAY(TODAY())+7))</formula>
    </cfRule>
  </conditionalFormatting>
  <conditionalFormatting sqref="G199">
    <cfRule type="timePeriod" dxfId="81" priority="82" timePeriod="lastWeek">
      <formula>AND(TODAY()-ROUNDDOWN(G199,0)&gt;=(WEEKDAY(TODAY())),TODAY()-ROUNDDOWN(G199,0)&lt;(WEEKDAY(TODAY())+7))</formula>
    </cfRule>
  </conditionalFormatting>
  <conditionalFormatting sqref="G199">
    <cfRule type="timePeriod" dxfId="80" priority="81" timePeriod="lastWeek">
      <formula>AND(TODAY()-ROUNDDOWN(G199,0)&gt;=(WEEKDAY(TODAY())),TODAY()-ROUNDDOWN(G199,0)&lt;(WEEKDAY(TODAY())+7))</formula>
    </cfRule>
  </conditionalFormatting>
  <conditionalFormatting sqref="G199">
    <cfRule type="timePeriod" dxfId="79" priority="80" timePeriod="lastWeek">
      <formula>AND(TODAY()-ROUNDDOWN(G199,0)&gt;=(WEEKDAY(TODAY())),TODAY()-ROUNDDOWN(G199,0)&lt;(WEEKDAY(TODAY())+7))</formula>
    </cfRule>
  </conditionalFormatting>
  <conditionalFormatting sqref="G199">
    <cfRule type="timePeriod" dxfId="78" priority="79" timePeriod="lastWeek">
      <formula>AND(TODAY()-ROUNDDOWN(G199,0)&gt;=(WEEKDAY(TODAY())),TODAY()-ROUNDDOWN(G199,0)&lt;(WEEKDAY(TODAY())+7))</formula>
    </cfRule>
  </conditionalFormatting>
  <conditionalFormatting sqref="G199">
    <cfRule type="timePeriod" dxfId="77" priority="75" timePeriod="lastWeek">
      <formula>AND(TODAY()-ROUNDDOWN(G199,0)&gt;=(WEEKDAY(TODAY())),TODAY()-ROUNDDOWN(G199,0)&lt;(WEEKDAY(TODAY())+7))</formula>
    </cfRule>
  </conditionalFormatting>
  <conditionalFormatting sqref="G199">
    <cfRule type="timePeriod" dxfId="76" priority="78" timePeriod="lastWeek">
      <formula>AND(TODAY()-ROUNDDOWN(G199,0)&gt;=(WEEKDAY(TODAY())),TODAY()-ROUNDDOWN(G199,0)&lt;(WEEKDAY(TODAY())+7))</formula>
    </cfRule>
  </conditionalFormatting>
  <conditionalFormatting sqref="G199">
    <cfRule type="timePeriod" dxfId="75" priority="77" timePeriod="lastWeek">
      <formula>AND(TODAY()-ROUNDDOWN(G199,0)&gt;=(WEEKDAY(TODAY())),TODAY()-ROUNDDOWN(G199,0)&lt;(WEEKDAY(TODAY())+7))</formula>
    </cfRule>
  </conditionalFormatting>
  <conditionalFormatting sqref="G199">
    <cfRule type="timePeriod" dxfId="74" priority="76" timePeriod="lastWeek">
      <formula>AND(TODAY()-ROUNDDOWN(G199,0)&gt;=(WEEKDAY(TODAY())),TODAY()-ROUNDDOWN(G199,0)&lt;(WEEKDAY(TODAY())+7))</formula>
    </cfRule>
  </conditionalFormatting>
  <conditionalFormatting sqref="G199">
    <cfRule type="timePeriod" dxfId="73" priority="74" timePeriod="lastWeek">
      <formula>AND(TODAY()-ROUNDDOWN(G199,0)&gt;=(WEEKDAY(TODAY())),TODAY()-ROUNDDOWN(G199,0)&lt;(WEEKDAY(TODAY())+7))</formula>
    </cfRule>
  </conditionalFormatting>
  <conditionalFormatting sqref="G199">
    <cfRule type="timePeriod" dxfId="72" priority="73" timePeriod="lastWeek">
      <formula>AND(TODAY()-ROUNDDOWN(G199,0)&gt;=(WEEKDAY(TODAY())),TODAY()-ROUNDDOWN(G199,0)&lt;(WEEKDAY(TODAY())+7))</formula>
    </cfRule>
  </conditionalFormatting>
  <conditionalFormatting sqref="G199">
    <cfRule type="timePeriod" dxfId="71" priority="72" timePeriod="lastWeek">
      <formula>AND(TODAY()-ROUNDDOWN(G199,0)&gt;=(WEEKDAY(TODAY())),TODAY()-ROUNDDOWN(G199,0)&lt;(WEEKDAY(TODAY())+7))</formula>
    </cfRule>
  </conditionalFormatting>
  <conditionalFormatting sqref="G199">
    <cfRule type="timePeriod" dxfId="70" priority="71" timePeriod="lastWeek">
      <formula>AND(TODAY()-ROUNDDOWN(G199,0)&gt;=(WEEKDAY(TODAY())),TODAY()-ROUNDDOWN(G199,0)&lt;(WEEKDAY(TODAY())+7))</formula>
    </cfRule>
  </conditionalFormatting>
  <conditionalFormatting sqref="G199">
    <cfRule type="timePeriod" dxfId="69" priority="67" timePeriod="lastWeek">
      <formula>AND(TODAY()-ROUNDDOWN(G199,0)&gt;=(WEEKDAY(TODAY())),TODAY()-ROUNDDOWN(G199,0)&lt;(WEEKDAY(TODAY())+7))</formula>
    </cfRule>
  </conditionalFormatting>
  <conditionalFormatting sqref="G199">
    <cfRule type="timePeriod" dxfId="68" priority="70" timePeriod="lastWeek">
      <formula>AND(TODAY()-ROUNDDOWN(G199,0)&gt;=(WEEKDAY(TODAY())),TODAY()-ROUNDDOWN(G199,0)&lt;(WEEKDAY(TODAY())+7))</formula>
    </cfRule>
  </conditionalFormatting>
  <conditionalFormatting sqref="G199">
    <cfRule type="timePeriod" dxfId="67" priority="69" timePeriod="lastWeek">
      <formula>AND(TODAY()-ROUNDDOWN(G199,0)&gt;=(WEEKDAY(TODAY())),TODAY()-ROUNDDOWN(G199,0)&lt;(WEEKDAY(TODAY())+7))</formula>
    </cfRule>
  </conditionalFormatting>
  <conditionalFormatting sqref="G199">
    <cfRule type="timePeriod" dxfId="66" priority="68" timePeriod="lastWeek">
      <formula>AND(TODAY()-ROUNDDOWN(G199,0)&gt;=(WEEKDAY(TODAY())),TODAY()-ROUNDDOWN(G199,0)&lt;(WEEKDAY(TODAY())+7))</formula>
    </cfRule>
  </conditionalFormatting>
  <conditionalFormatting sqref="G199">
    <cfRule type="timePeriod" dxfId="65" priority="66" timePeriod="lastWeek">
      <formula>AND(TODAY()-ROUNDDOWN(G199,0)&gt;=(WEEKDAY(TODAY())),TODAY()-ROUNDDOWN(G199,0)&lt;(WEEKDAY(TODAY())+7))</formula>
    </cfRule>
  </conditionalFormatting>
  <conditionalFormatting sqref="G199">
    <cfRule type="timePeriod" dxfId="64" priority="65" timePeriod="lastWeek">
      <formula>AND(TODAY()-ROUNDDOWN(G199,0)&gt;=(WEEKDAY(TODAY())),TODAY()-ROUNDDOWN(G199,0)&lt;(WEEKDAY(TODAY())+7))</formula>
    </cfRule>
  </conditionalFormatting>
  <conditionalFormatting sqref="G199">
    <cfRule type="timePeriod" dxfId="63" priority="64" timePeriod="lastWeek">
      <formula>AND(TODAY()-ROUNDDOWN(G199,0)&gt;=(WEEKDAY(TODAY())),TODAY()-ROUNDDOWN(G199,0)&lt;(WEEKDAY(TODAY())+7))</formula>
    </cfRule>
  </conditionalFormatting>
  <conditionalFormatting sqref="G199">
    <cfRule type="timePeriod" dxfId="62" priority="63" timePeriod="lastWeek">
      <formula>AND(TODAY()-ROUNDDOWN(G199,0)&gt;=(WEEKDAY(TODAY())),TODAY()-ROUNDDOWN(G199,0)&lt;(WEEKDAY(TODAY())+7))</formula>
    </cfRule>
  </conditionalFormatting>
  <conditionalFormatting sqref="G199">
    <cfRule type="timePeriod" dxfId="61" priority="59" timePeriod="lastWeek">
      <formula>AND(TODAY()-ROUNDDOWN(G199,0)&gt;=(WEEKDAY(TODAY())),TODAY()-ROUNDDOWN(G199,0)&lt;(WEEKDAY(TODAY())+7))</formula>
    </cfRule>
  </conditionalFormatting>
  <conditionalFormatting sqref="G199">
    <cfRule type="timePeriod" dxfId="60" priority="62" timePeriod="lastWeek">
      <formula>AND(TODAY()-ROUNDDOWN(G199,0)&gt;=(WEEKDAY(TODAY())),TODAY()-ROUNDDOWN(G199,0)&lt;(WEEKDAY(TODAY())+7))</formula>
    </cfRule>
  </conditionalFormatting>
  <conditionalFormatting sqref="G199">
    <cfRule type="timePeriod" dxfId="59" priority="61" timePeriod="lastWeek">
      <formula>AND(TODAY()-ROUNDDOWN(G199,0)&gt;=(WEEKDAY(TODAY())),TODAY()-ROUNDDOWN(G199,0)&lt;(WEEKDAY(TODAY())+7))</formula>
    </cfRule>
  </conditionalFormatting>
  <conditionalFormatting sqref="G199">
    <cfRule type="timePeriod" dxfId="58" priority="60" timePeriod="lastWeek">
      <formula>AND(TODAY()-ROUNDDOWN(G199,0)&gt;=(WEEKDAY(TODAY())),TODAY()-ROUNDDOWN(G199,0)&lt;(WEEKDAY(TODAY())+7))</formula>
    </cfRule>
  </conditionalFormatting>
  <conditionalFormatting sqref="G199">
    <cfRule type="timePeriod" dxfId="57" priority="58" timePeriod="lastWeek">
      <formula>AND(TODAY()-ROUNDDOWN(G199,0)&gt;=(WEEKDAY(TODAY())),TODAY()-ROUNDDOWN(G199,0)&lt;(WEEKDAY(TODAY())+7))</formula>
    </cfRule>
  </conditionalFormatting>
  <conditionalFormatting sqref="G199">
    <cfRule type="timePeriod" dxfId="56" priority="57" timePeriod="lastWeek">
      <formula>AND(TODAY()-ROUNDDOWN(G199,0)&gt;=(WEEKDAY(TODAY())),TODAY()-ROUNDDOWN(G199,0)&lt;(WEEKDAY(TODAY())+7))</formula>
    </cfRule>
  </conditionalFormatting>
  <conditionalFormatting sqref="G199">
    <cfRule type="timePeriod" dxfId="55" priority="56" timePeriod="lastWeek">
      <formula>AND(TODAY()-ROUNDDOWN(G199,0)&gt;=(WEEKDAY(TODAY())),TODAY()-ROUNDDOWN(G199,0)&lt;(WEEKDAY(TODAY())+7))</formula>
    </cfRule>
  </conditionalFormatting>
  <conditionalFormatting sqref="G199">
    <cfRule type="timePeriod" dxfId="54" priority="55" timePeriod="lastWeek">
      <formula>AND(TODAY()-ROUNDDOWN(G199,0)&gt;=(WEEKDAY(TODAY())),TODAY()-ROUNDDOWN(G199,0)&lt;(WEEKDAY(TODAY())+7))</formula>
    </cfRule>
  </conditionalFormatting>
  <conditionalFormatting sqref="G199">
    <cfRule type="timePeriod" dxfId="53" priority="51" timePeriod="lastWeek">
      <formula>AND(TODAY()-ROUNDDOWN(G199,0)&gt;=(WEEKDAY(TODAY())),TODAY()-ROUNDDOWN(G199,0)&lt;(WEEKDAY(TODAY())+7))</formula>
    </cfRule>
  </conditionalFormatting>
  <conditionalFormatting sqref="G199">
    <cfRule type="timePeriod" dxfId="52" priority="54" timePeriod="lastWeek">
      <formula>AND(TODAY()-ROUNDDOWN(G199,0)&gt;=(WEEKDAY(TODAY())),TODAY()-ROUNDDOWN(G199,0)&lt;(WEEKDAY(TODAY())+7))</formula>
    </cfRule>
  </conditionalFormatting>
  <conditionalFormatting sqref="G199">
    <cfRule type="timePeriod" dxfId="51" priority="53" timePeriod="lastWeek">
      <formula>AND(TODAY()-ROUNDDOWN(G199,0)&gt;=(WEEKDAY(TODAY())),TODAY()-ROUNDDOWN(G199,0)&lt;(WEEKDAY(TODAY())+7))</formula>
    </cfRule>
  </conditionalFormatting>
  <conditionalFormatting sqref="G199">
    <cfRule type="timePeriod" dxfId="50" priority="52" timePeriod="lastWeek">
      <formula>AND(TODAY()-ROUNDDOWN(G199,0)&gt;=(WEEKDAY(TODAY())),TODAY()-ROUNDDOWN(G199,0)&lt;(WEEKDAY(TODAY())+7))</formula>
    </cfRule>
  </conditionalFormatting>
  <conditionalFormatting sqref="G199">
    <cfRule type="timePeriod" dxfId="49" priority="50" timePeriod="lastWeek">
      <formula>AND(TODAY()-ROUNDDOWN(G199,0)&gt;=(WEEKDAY(TODAY())),TODAY()-ROUNDDOWN(G199,0)&lt;(WEEKDAY(TODAY())+7))</formula>
    </cfRule>
  </conditionalFormatting>
  <conditionalFormatting sqref="G199">
    <cfRule type="timePeriod" dxfId="48" priority="49" timePeriod="lastWeek">
      <formula>AND(TODAY()-ROUNDDOWN(G199,0)&gt;=(WEEKDAY(TODAY())),TODAY()-ROUNDDOWN(G199,0)&lt;(WEEKDAY(TODAY())+7))</formula>
    </cfRule>
  </conditionalFormatting>
  <conditionalFormatting sqref="G199">
    <cfRule type="timePeriod" dxfId="47" priority="48" timePeriod="lastWeek">
      <formula>AND(TODAY()-ROUNDDOWN(G199,0)&gt;=(WEEKDAY(TODAY())),TODAY()-ROUNDDOWN(G199,0)&lt;(WEEKDAY(TODAY())+7))</formula>
    </cfRule>
  </conditionalFormatting>
  <conditionalFormatting sqref="G199">
    <cfRule type="timePeriod" dxfId="46" priority="47" timePeriod="lastWeek">
      <formula>AND(TODAY()-ROUNDDOWN(G199,0)&gt;=(WEEKDAY(TODAY())),TODAY()-ROUNDDOWN(G199,0)&lt;(WEEKDAY(TODAY())+7))</formula>
    </cfRule>
  </conditionalFormatting>
  <conditionalFormatting sqref="G199">
    <cfRule type="timePeriod" dxfId="45" priority="43" timePeriod="lastWeek">
      <formula>AND(TODAY()-ROUNDDOWN(G199,0)&gt;=(WEEKDAY(TODAY())),TODAY()-ROUNDDOWN(G199,0)&lt;(WEEKDAY(TODAY())+7))</formula>
    </cfRule>
  </conditionalFormatting>
  <conditionalFormatting sqref="G199">
    <cfRule type="timePeriod" dxfId="44" priority="46" timePeriod="lastWeek">
      <formula>AND(TODAY()-ROUNDDOWN(G199,0)&gt;=(WEEKDAY(TODAY())),TODAY()-ROUNDDOWN(G199,0)&lt;(WEEKDAY(TODAY())+7))</formula>
    </cfRule>
  </conditionalFormatting>
  <conditionalFormatting sqref="G199">
    <cfRule type="timePeriod" dxfId="43" priority="45" timePeriod="lastWeek">
      <formula>AND(TODAY()-ROUNDDOWN(G199,0)&gt;=(WEEKDAY(TODAY())),TODAY()-ROUNDDOWN(G199,0)&lt;(WEEKDAY(TODAY())+7))</formula>
    </cfRule>
  </conditionalFormatting>
  <conditionalFormatting sqref="G199">
    <cfRule type="timePeriod" dxfId="42" priority="44" timePeriod="lastWeek">
      <formula>AND(TODAY()-ROUNDDOWN(G199,0)&gt;=(WEEKDAY(TODAY())),TODAY()-ROUNDDOWN(G199,0)&lt;(WEEKDAY(TODAY())+7))</formula>
    </cfRule>
  </conditionalFormatting>
  <conditionalFormatting sqref="G199">
    <cfRule type="timePeriod" dxfId="41" priority="42" timePeriod="lastWeek">
      <formula>AND(TODAY()-ROUNDDOWN(G199,0)&gt;=(WEEKDAY(TODAY())),TODAY()-ROUNDDOWN(G199,0)&lt;(WEEKDAY(TODAY())+7))</formula>
    </cfRule>
  </conditionalFormatting>
  <conditionalFormatting sqref="G199">
    <cfRule type="timePeriod" dxfId="40" priority="41" timePeriod="lastWeek">
      <formula>AND(TODAY()-ROUNDDOWN(G199,0)&gt;=(WEEKDAY(TODAY())),TODAY()-ROUNDDOWN(G199,0)&lt;(WEEKDAY(TODAY())+7))</formula>
    </cfRule>
  </conditionalFormatting>
  <conditionalFormatting sqref="G199">
    <cfRule type="timePeriod" dxfId="39" priority="40" timePeriod="lastWeek">
      <formula>AND(TODAY()-ROUNDDOWN(G199,0)&gt;=(WEEKDAY(TODAY())),TODAY()-ROUNDDOWN(G199,0)&lt;(WEEKDAY(TODAY())+7))</formula>
    </cfRule>
  </conditionalFormatting>
  <conditionalFormatting sqref="G199">
    <cfRule type="timePeriod" dxfId="38" priority="39" timePeriod="lastWeek">
      <formula>AND(TODAY()-ROUNDDOWN(G199,0)&gt;=(WEEKDAY(TODAY())),TODAY()-ROUNDDOWN(G199,0)&lt;(WEEKDAY(TODAY())+7))</formula>
    </cfRule>
  </conditionalFormatting>
  <conditionalFormatting sqref="G199">
    <cfRule type="timePeriod" dxfId="37" priority="35" timePeriod="lastWeek">
      <formula>AND(TODAY()-ROUNDDOWN(G199,0)&gt;=(WEEKDAY(TODAY())),TODAY()-ROUNDDOWN(G199,0)&lt;(WEEKDAY(TODAY())+7))</formula>
    </cfRule>
  </conditionalFormatting>
  <conditionalFormatting sqref="G199">
    <cfRule type="timePeriod" dxfId="36" priority="38" timePeriod="lastWeek">
      <formula>AND(TODAY()-ROUNDDOWN(G199,0)&gt;=(WEEKDAY(TODAY())),TODAY()-ROUNDDOWN(G199,0)&lt;(WEEKDAY(TODAY())+7))</formula>
    </cfRule>
  </conditionalFormatting>
  <conditionalFormatting sqref="G199">
    <cfRule type="timePeriod" dxfId="35" priority="37" timePeriod="lastWeek">
      <formula>AND(TODAY()-ROUNDDOWN(G199,0)&gt;=(WEEKDAY(TODAY())),TODAY()-ROUNDDOWN(G199,0)&lt;(WEEKDAY(TODAY())+7))</formula>
    </cfRule>
  </conditionalFormatting>
  <conditionalFormatting sqref="G199">
    <cfRule type="timePeriod" dxfId="34" priority="36" timePeriod="lastWeek">
      <formula>AND(TODAY()-ROUNDDOWN(G199,0)&gt;=(WEEKDAY(TODAY())),TODAY()-ROUNDDOWN(G199,0)&lt;(WEEKDAY(TODAY())+7))</formula>
    </cfRule>
  </conditionalFormatting>
  <conditionalFormatting sqref="G199">
    <cfRule type="timePeriod" dxfId="33" priority="34" timePeriod="lastWeek">
      <formula>AND(TODAY()-ROUNDDOWN(G199,0)&gt;=(WEEKDAY(TODAY())),TODAY()-ROUNDDOWN(G199,0)&lt;(WEEKDAY(TODAY())+7))</formula>
    </cfRule>
  </conditionalFormatting>
  <conditionalFormatting sqref="G199">
    <cfRule type="timePeriod" dxfId="32" priority="33" timePeriod="lastWeek">
      <formula>AND(TODAY()-ROUNDDOWN(G199,0)&gt;=(WEEKDAY(TODAY())),TODAY()-ROUNDDOWN(G199,0)&lt;(WEEKDAY(TODAY())+7))</formula>
    </cfRule>
  </conditionalFormatting>
  <conditionalFormatting sqref="G199">
    <cfRule type="timePeriod" dxfId="31" priority="32" timePeriod="lastWeek">
      <formula>AND(TODAY()-ROUNDDOWN(G199,0)&gt;=(WEEKDAY(TODAY())),TODAY()-ROUNDDOWN(G199,0)&lt;(WEEKDAY(TODAY())+7))</formula>
    </cfRule>
  </conditionalFormatting>
  <conditionalFormatting sqref="G199">
    <cfRule type="timePeriod" dxfId="30" priority="31" timePeriod="lastWeek">
      <formula>AND(TODAY()-ROUNDDOWN(G199,0)&gt;=(WEEKDAY(TODAY())),TODAY()-ROUNDDOWN(G199,0)&lt;(WEEKDAY(TODAY())+7))</formula>
    </cfRule>
  </conditionalFormatting>
  <conditionalFormatting sqref="G199">
    <cfRule type="timePeriod" dxfId="29" priority="27" timePeriod="lastWeek">
      <formula>AND(TODAY()-ROUNDDOWN(G199,0)&gt;=(WEEKDAY(TODAY())),TODAY()-ROUNDDOWN(G199,0)&lt;(WEEKDAY(TODAY())+7))</formula>
    </cfRule>
  </conditionalFormatting>
  <conditionalFormatting sqref="G199">
    <cfRule type="timePeriod" dxfId="28" priority="30" timePeriod="lastWeek">
      <formula>AND(TODAY()-ROUNDDOWN(G199,0)&gt;=(WEEKDAY(TODAY())),TODAY()-ROUNDDOWN(G199,0)&lt;(WEEKDAY(TODAY())+7))</formula>
    </cfRule>
  </conditionalFormatting>
  <conditionalFormatting sqref="G199">
    <cfRule type="timePeriod" dxfId="27" priority="29" timePeriod="lastWeek">
      <formula>AND(TODAY()-ROUNDDOWN(G199,0)&gt;=(WEEKDAY(TODAY())),TODAY()-ROUNDDOWN(G199,0)&lt;(WEEKDAY(TODAY())+7))</formula>
    </cfRule>
  </conditionalFormatting>
  <conditionalFormatting sqref="G199">
    <cfRule type="timePeriod" dxfId="26" priority="28" timePeriod="lastWeek">
      <formula>AND(TODAY()-ROUNDDOWN(G199,0)&gt;=(WEEKDAY(TODAY())),TODAY()-ROUNDDOWN(G199,0)&lt;(WEEKDAY(TODAY())+7))</formula>
    </cfRule>
  </conditionalFormatting>
  <conditionalFormatting sqref="G199">
    <cfRule type="timePeriod" dxfId="25" priority="26" timePeriod="lastWeek">
      <formula>AND(TODAY()-ROUNDDOWN(G199,0)&gt;=(WEEKDAY(TODAY())),TODAY()-ROUNDDOWN(G199,0)&lt;(WEEKDAY(TODAY())+7))</formula>
    </cfRule>
  </conditionalFormatting>
  <conditionalFormatting sqref="G199">
    <cfRule type="timePeriod" dxfId="24" priority="25" timePeriod="lastWeek">
      <formula>AND(TODAY()-ROUNDDOWN(G199,0)&gt;=(WEEKDAY(TODAY())),TODAY()-ROUNDDOWN(G199,0)&lt;(WEEKDAY(TODAY())+7))</formula>
    </cfRule>
  </conditionalFormatting>
  <conditionalFormatting sqref="G199">
    <cfRule type="timePeriod" dxfId="23" priority="24" timePeriod="lastWeek">
      <formula>AND(TODAY()-ROUNDDOWN(G199,0)&gt;=(WEEKDAY(TODAY())),TODAY()-ROUNDDOWN(G199,0)&lt;(WEEKDAY(TODAY())+7))</formula>
    </cfRule>
  </conditionalFormatting>
  <conditionalFormatting sqref="G199">
    <cfRule type="timePeriod" dxfId="22" priority="23" timePeriod="lastWeek">
      <formula>AND(TODAY()-ROUNDDOWN(G199,0)&gt;=(WEEKDAY(TODAY())),TODAY()-ROUNDDOWN(G199,0)&lt;(WEEKDAY(TODAY())+7))</formula>
    </cfRule>
  </conditionalFormatting>
  <conditionalFormatting sqref="G199">
    <cfRule type="timePeriod" dxfId="21" priority="19" timePeriod="lastWeek">
      <formula>AND(TODAY()-ROUNDDOWN(G199,0)&gt;=(WEEKDAY(TODAY())),TODAY()-ROUNDDOWN(G199,0)&lt;(WEEKDAY(TODAY())+7))</formula>
    </cfRule>
  </conditionalFormatting>
  <conditionalFormatting sqref="G199">
    <cfRule type="timePeriod" dxfId="20" priority="22" timePeriod="lastWeek">
      <formula>AND(TODAY()-ROUNDDOWN(G199,0)&gt;=(WEEKDAY(TODAY())),TODAY()-ROUNDDOWN(G199,0)&lt;(WEEKDAY(TODAY())+7))</formula>
    </cfRule>
  </conditionalFormatting>
  <conditionalFormatting sqref="G199">
    <cfRule type="timePeriod" dxfId="19" priority="21" timePeriod="lastWeek">
      <formula>AND(TODAY()-ROUNDDOWN(G199,0)&gt;=(WEEKDAY(TODAY())),TODAY()-ROUNDDOWN(G199,0)&lt;(WEEKDAY(TODAY())+7))</formula>
    </cfRule>
  </conditionalFormatting>
  <conditionalFormatting sqref="G199">
    <cfRule type="timePeriod" dxfId="18" priority="20" timePeriod="lastWeek">
      <formula>AND(TODAY()-ROUNDDOWN(G199,0)&gt;=(WEEKDAY(TODAY())),TODAY()-ROUNDDOWN(G199,0)&lt;(WEEKDAY(TODAY())+7))</formula>
    </cfRule>
  </conditionalFormatting>
  <conditionalFormatting sqref="G199">
    <cfRule type="timePeriod" dxfId="17" priority="18" timePeriod="lastWeek">
      <formula>AND(TODAY()-ROUNDDOWN(G199,0)&gt;=(WEEKDAY(TODAY())),TODAY()-ROUNDDOWN(G199,0)&lt;(WEEKDAY(TODAY())+7))</formula>
    </cfRule>
  </conditionalFormatting>
  <conditionalFormatting sqref="G199">
    <cfRule type="timePeriod" dxfId="16" priority="17" timePeriod="lastWeek">
      <formula>AND(TODAY()-ROUNDDOWN(G199,0)&gt;=(WEEKDAY(TODAY())),TODAY()-ROUNDDOWN(G199,0)&lt;(WEEKDAY(TODAY())+7))</formula>
    </cfRule>
  </conditionalFormatting>
  <conditionalFormatting sqref="G199">
    <cfRule type="timePeriod" dxfId="15" priority="16" timePeriod="lastWeek">
      <formula>AND(TODAY()-ROUNDDOWN(G199,0)&gt;=(WEEKDAY(TODAY())),TODAY()-ROUNDDOWN(G199,0)&lt;(WEEKDAY(TODAY())+7))</formula>
    </cfRule>
  </conditionalFormatting>
  <conditionalFormatting sqref="G199">
    <cfRule type="timePeriod" dxfId="14" priority="15" timePeriod="lastWeek">
      <formula>AND(TODAY()-ROUNDDOWN(G199,0)&gt;=(WEEKDAY(TODAY())),TODAY()-ROUNDDOWN(G199,0)&lt;(WEEKDAY(TODAY())+7))</formula>
    </cfRule>
  </conditionalFormatting>
  <conditionalFormatting sqref="G199">
    <cfRule type="timePeriod" dxfId="13" priority="11" timePeriod="lastWeek">
      <formula>AND(TODAY()-ROUNDDOWN(G199,0)&gt;=(WEEKDAY(TODAY())),TODAY()-ROUNDDOWN(G199,0)&lt;(WEEKDAY(TODAY())+7))</formula>
    </cfRule>
  </conditionalFormatting>
  <conditionalFormatting sqref="G199">
    <cfRule type="timePeriod" dxfId="12" priority="14" timePeriod="lastWeek">
      <formula>AND(TODAY()-ROUNDDOWN(G199,0)&gt;=(WEEKDAY(TODAY())),TODAY()-ROUNDDOWN(G199,0)&lt;(WEEKDAY(TODAY())+7))</formula>
    </cfRule>
  </conditionalFormatting>
  <conditionalFormatting sqref="G199">
    <cfRule type="timePeriod" dxfId="11" priority="13" timePeriod="lastWeek">
      <formula>AND(TODAY()-ROUNDDOWN(G199,0)&gt;=(WEEKDAY(TODAY())),TODAY()-ROUNDDOWN(G199,0)&lt;(WEEKDAY(TODAY())+7))</formula>
    </cfRule>
  </conditionalFormatting>
  <conditionalFormatting sqref="G199">
    <cfRule type="timePeriod" dxfId="10" priority="12" timePeriod="lastWeek">
      <formula>AND(TODAY()-ROUNDDOWN(G199,0)&gt;=(WEEKDAY(TODAY())),TODAY()-ROUNDDOWN(G199,0)&lt;(WEEKDAY(TODAY())+7))</formula>
    </cfRule>
  </conditionalFormatting>
  <conditionalFormatting sqref="G199">
    <cfRule type="timePeriod" dxfId="9" priority="10" timePeriod="lastWeek">
      <formula>AND(TODAY()-ROUNDDOWN(G199,0)&gt;=(WEEKDAY(TODAY())),TODAY()-ROUNDDOWN(G199,0)&lt;(WEEKDAY(TODAY())+7))</formula>
    </cfRule>
  </conditionalFormatting>
  <conditionalFormatting sqref="G199">
    <cfRule type="timePeriod" dxfId="8" priority="9" timePeriod="lastWeek">
      <formula>AND(TODAY()-ROUNDDOWN(G199,0)&gt;=(WEEKDAY(TODAY())),TODAY()-ROUNDDOWN(G199,0)&lt;(WEEKDAY(TODAY())+7))</formula>
    </cfRule>
  </conditionalFormatting>
  <conditionalFormatting sqref="G199">
    <cfRule type="timePeriod" dxfId="7" priority="8" timePeriod="lastWeek">
      <formula>AND(TODAY()-ROUNDDOWN(G199,0)&gt;=(WEEKDAY(TODAY())),TODAY()-ROUNDDOWN(G199,0)&lt;(WEEKDAY(TODAY())+7))</formula>
    </cfRule>
  </conditionalFormatting>
  <conditionalFormatting sqref="G199">
    <cfRule type="timePeriod" dxfId="6" priority="7" timePeriod="lastWeek">
      <formula>AND(TODAY()-ROUNDDOWN(G199,0)&gt;=(WEEKDAY(TODAY())),TODAY()-ROUNDDOWN(G199,0)&lt;(WEEKDAY(TODAY())+7))</formula>
    </cfRule>
  </conditionalFormatting>
  <conditionalFormatting sqref="G199">
    <cfRule type="timePeriod" dxfId="5" priority="3" timePeriod="lastWeek">
      <formula>AND(TODAY()-ROUNDDOWN(G199,0)&gt;=(WEEKDAY(TODAY())),TODAY()-ROUNDDOWN(G199,0)&lt;(WEEKDAY(TODAY())+7))</formula>
    </cfRule>
  </conditionalFormatting>
  <conditionalFormatting sqref="G199">
    <cfRule type="timePeriod" dxfId="4" priority="6" timePeriod="lastWeek">
      <formula>AND(TODAY()-ROUNDDOWN(G199,0)&gt;=(WEEKDAY(TODAY())),TODAY()-ROUNDDOWN(G199,0)&lt;(WEEKDAY(TODAY())+7))</formula>
    </cfRule>
  </conditionalFormatting>
  <conditionalFormatting sqref="G199">
    <cfRule type="timePeriod" dxfId="3" priority="5" timePeriod="lastWeek">
      <formula>AND(TODAY()-ROUNDDOWN(G199,0)&gt;=(WEEKDAY(TODAY())),TODAY()-ROUNDDOWN(G199,0)&lt;(WEEKDAY(TODAY())+7))</formula>
    </cfRule>
  </conditionalFormatting>
  <conditionalFormatting sqref="G199">
    <cfRule type="timePeriod" dxfId="2" priority="4" timePeriod="lastWeek">
      <formula>AND(TODAY()-ROUNDDOWN(G199,0)&gt;=(WEEKDAY(TODAY())),TODAY()-ROUNDDOWN(G199,0)&lt;(WEEKDAY(TODAY())+7))</formula>
    </cfRule>
  </conditionalFormatting>
  <conditionalFormatting sqref="G199">
    <cfRule type="timePeriod" dxfId="1" priority="2" timePeriod="lastWeek">
      <formula>AND(TODAY()-ROUNDDOWN(G199,0)&gt;=(WEEKDAY(TODAY())),TODAY()-ROUNDDOWN(G199,0)&lt;(WEEKDAY(TODAY())+7))</formula>
    </cfRule>
  </conditionalFormatting>
  <conditionalFormatting sqref="G199">
    <cfRule type="timePeriod" dxfId="0" priority="1" timePeriod="lastWeek">
      <formula>AND(TODAY()-ROUNDDOWN(G199,0)&gt;=(WEEKDAY(TODAY())),TODAY()-ROUNDDOWN(G199,0)&lt;(WEEKDAY(TODAY())+7))</formula>
    </cfRule>
  </conditionalFormatting>
  <printOptions horizontalCentered="1"/>
  <pageMargins left="0.70866141732283472" right="0.70866141732283472" top="0.39370078740157483" bottom="0.39370078740157483" header="0.19685039370078741" footer="0.19685039370078741"/>
  <pageSetup paperSize="9" scale="16" orientation="portrait" r:id="rId1"/>
  <rowBreaks count="3" manualBreakCount="3">
    <brk id="33" max="16383" man="1"/>
    <brk id="97" max="16383" man="1"/>
    <brk id="15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  <pageSetUpPr fitToPage="1"/>
  </sheetPr>
  <dimension ref="B6:M230"/>
  <sheetViews>
    <sheetView showGridLines="0" view="pageBreakPreview" zoomScale="90" zoomScaleNormal="7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8.3984375" customWidth="1"/>
    <col min="5" max="8" width="12.59765625" customWidth="1"/>
    <col min="9" max="9" width="3.5" hidden="1" customWidth="1"/>
    <col min="10" max="10" width="20.59765625" customWidth="1"/>
    <col min="11" max="11" width="19.69921875" customWidth="1"/>
    <col min="12" max="12" width="11.5" bestFit="1" customWidth="1"/>
    <col min="13" max="13" width="14.09765625" bestFit="1" customWidth="1"/>
  </cols>
  <sheetData>
    <row r="6" spans="2:13">
      <c r="B6" s="808" t="s">
        <v>379</v>
      </c>
      <c r="C6" s="808"/>
      <c r="D6" s="808"/>
      <c r="E6" s="808"/>
      <c r="F6" s="808"/>
      <c r="G6" s="808"/>
      <c r="H6" s="808"/>
      <c r="I6" s="808"/>
      <c r="J6" s="808"/>
      <c r="K6" s="808"/>
      <c r="L6" s="249"/>
      <c r="M6" s="249"/>
    </row>
    <row r="7" spans="2:13">
      <c r="B7" s="809" t="s">
        <v>122</v>
      </c>
      <c r="C7" s="809"/>
      <c r="D7" s="809"/>
      <c r="E7" s="809"/>
      <c r="F7" s="809"/>
      <c r="G7" s="809"/>
      <c r="H7" s="809"/>
      <c r="I7" s="809"/>
      <c r="J7" s="809"/>
      <c r="K7" s="809"/>
      <c r="L7" s="250"/>
      <c r="M7" s="250"/>
    </row>
    <row r="8" spans="2:13" s="57" customFormat="1" ht="25.2">
      <c r="B8" s="810" t="s">
        <v>158</v>
      </c>
      <c r="C8" s="810"/>
      <c r="D8" s="810"/>
      <c r="E8" s="810"/>
      <c r="F8" s="810"/>
      <c r="G8" s="810"/>
      <c r="H8" s="810"/>
      <c r="I8" s="810"/>
      <c r="J8" s="810"/>
      <c r="K8" s="810"/>
    </row>
    <row r="9" spans="2:13" s="57" customFormat="1" ht="26.25" customHeight="1">
      <c r="B9" s="848" t="s">
        <v>393</v>
      </c>
      <c r="C9" s="848"/>
      <c r="D9" s="849" t="s">
        <v>519</v>
      </c>
      <c r="E9" s="849"/>
      <c r="F9" s="849"/>
      <c r="G9" s="849"/>
      <c r="H9" s="849"/>
      <c r="I9" s="849"/>
      <c r="J9" s="849"/>
      <c r="K9" s="849"/>
    </row>
    <row r="10" spans="2:13" s="57" customFormat="1" ht="26.25" customHeight="1">
      <c r="B10" s="848"/>
      <c r="C10" s="848"/>
      <c r="D10" s="849"/>
      <c r="E10" s="849"/>
      <c r="F10" s="849"/>
      <c r="G10" s="849"/>
      <c r="H10" s="849"/>
      <c r="I10" s="849"/>
      <c r="J10" s="849"/>
      <c r="K10" s="849"/>
    </row>
    <row r="11" spans="2:13" s="57" customFormat="1" ht="26.25" customHeight="1">
      <c r="B11" s="848"/>
      <c r="C11" s="848"/>
      <c r="D11" s="849"/>
      <c r="E11" s="849"/>
      <c r="F11" s="849"/>
      <c r="G11" s="849"/>
      <c r="H11" s="849"/>
      <c r="I11" s="849"/>
      <c r="J11" s="849"/>
      <c r="K11" s="849"/>
    </row>
    <row r="12" spans="2:13" s="57" customFormat="1" ht="26.25" customHeight="1">
      <c r="B12" s="848"/>
      <c r="C12" s="848"/>
      <c r="D12" s="849"/>
      <c r="E12" s="849"/>
      <c r="F12" s="849"/>
      <c r="G12" s="849"/>
      <c r="H12" s="849"/>
      <c r="I12" s="849"/>
      <c r="J12" s="849"/>
      <c r="K12" s="849"/>
    </row>
    <row r="13" spans="2:13" s="57" customFormat="1" ht="20.25" customHeight="1">
      <c r="B13" s="848"/>
      <c r="C13" s="848"/>
      <c r="D13" s="849"/>
      <c r="E13" s="849"/>
      <c r="F13" s="849"/>
      <c r="G13" s="849"/>
      <c r="H13" s="849"/>
      <c r="I13" s="849"/>
      <c r="J13" s="849"/>
      <c r="K13" s="849"/>
    </row>
    <row r="14" spans="2:13" s="57" customFormat="1" ht="20.25" customHeight="1">
      <c r="B14" s="848"/>
      <c r="C14" s="848"/>
      <c r="D14" s="849"/>
      <c r="E14" s="849"/>
      <c r="F14" s="849"/>
      <c r="G14" s="849"/>
      <c r="H14" s="849"/>
      <c r="I14" s="849"/>
      <c r="J14" s="849"/>
      <c r="K14" s="849"/>
    </row>
    <row r="15" spans="2:13" s="57" customFormat="1" ht="20.25" customHeight="1">
      <c r="B15" s="318"/>
      <c r="C15" s="318"/>
      <c r="D15" s="319"/>
      <c r="E15" s="319"/>
      <c r="F15" s="319"/>
      <c r="G15" s="319"/>
      <c r="H15" s="319"/>
      <c r="I15" s="319"/>
      <c r="J15" s="319"/>
      <c r="K15" s="319"/>
    </row>
    <row r="16" spans="2:13" s="57" customFormat="1" ht="19.2">
      <c r="B16" s="850" t="s">
        <v>155</v>
      </c>
      <c r="C16" s="850"/>
      <c r="D16" s="850"/>
      <c r="E16" s="850"/>
      <c r="F16" s="850"/>
      <c r="G16" s="850"/>
      <c r="H16" s="850"/>
      <c r="I16" s="850"/>
      <c r="J16" s="850"/>
      <c r="K16" s="850"/>
    </row>
    <row r="17" spans="2:11" s="57" customFormat="1" ht="19.2">
      <c r="B17" s="685" t="s">
        <v>437</v>
      </c>
      <c r="C17" s="685"/>
      <c r="D17" s="685"/>
      <c r="E17" s="685"/>
      <c r="F17" s="685"/>
      <c r="G17" s="685"/>
      <c r="H17" s="685"/>
      <c r="I17" s="685"/>
      <c r="J17" s="685"/>
      <c r="K17" s="685"/>
    </row>
    <row r="18" spans="2:11" s="57" customFormat="1" ht="25.2" customHeight="1">
      <c r="B18" s="851" t="s">
        <v>393</v>
      </c>
      <c r="C18" s="852"/>
      <c r="D18" s="855" t="s">
        <v>520</v>
      </c>
      <c r="E18" s="856"/>
      <c r="F18" s="856"/>
      <c r="G18" s="856"/>
      <c r="H18" s="856"/>
      <c r="I18" s="856"/>
      <c r="J18" s="856"/>
      <c r="K18" s="857"/>
    </row>
    <row r="19" spans="2:11" s="57" customFormat="1" ht="25.2" customHeight="1">
      <c r="B19" s="853"/>
      <c r="C19" s="854"/>
      <c r="D19" s="858"/>
      <c r="E19" s="859"/>
      <c r="F19" s="859"/>
      <c r="G19" s="859"/>
      <c r="H19" s="859"/>
      <c r="I19" s="859"/>
      <c r="J19" s="859"/>
      <c r="K19" s="860"/>
    </row>
    <row r="20" spans="2:11" s="57" customFormat="1" ht="20.25" customHeight="1">
      <c r="B20" s="800" t="s">
        <v>164</v>
      </c>
      <c r="C20" s="800"/>
      <c r="D20" s="371" t="s">
        <v>172</v>
      </c>
      <c r="E20" s="370" t="s">
        <v>168</v>
      </c>
      <c r="F20" s="370" t="s">
        <v>169</v>
      </c>
      <c r="G20" s="370" t="s">
        <v>165</v>
      </c>
      <c r="H20" s="370" t="s">
        <v>166</v>
      </c>
      <c r="I20" s="370"/>
      <c r="J20" s="370" t="s">
        <v>521</v>
      </c>
      <c r="K20" s="370" t="s">
        <v>173</v>
      </c>
    </row>
    <row r="21" spans="2:11" s="57" customFormat="1" ht="25.2" customHeight="1">
      <c r="B21" s="861" t="s">
        <v>522</v>
      </c>
      <c r="C21" s="862"/>
      <c r="D21" s="67" t="s">
        <v>161</v>
      </c>
      <c r="E21" s="91" t="s">
        <v>396</v>
      </c>
      <c r="F21" s="320" t="s">
        <v>387</v>
      </c>
      <c r="G21" s="320" t="s">
        <v>388</v>
      </c>
      <c r="H21" s="320">
        <v>46239</v>
      </c>
      <c r="I21" s="320"/>
      <c r="J21" s="320">
        <v>46242</v>
      </c>
      <c r="K21" s="91" t="s">
        <v>148</v>
      </c>
    </row>
    <row r="22" spans="2:11" s="57" customFormat="1" ht="25.2" customHeight="1">
      <c r="B22" s="863"/>
      <c r="C22" s="864"/>
      <c r="D22" s="67" t="s">
        <v>523</v>
      </c>
      <c r="E22" s="91" t="s">
        <v>286</v>
      </c>
      <c r="F22" s="320" t="s">
        <v>389</v>
      </c>
      <c r="G22" s="320" t="s">
        <v>390</v>
      </c>
      <c r="H22" s="320">
        <v>46240</v>
      </c>
      <c r="I22" s="320"/>
      <c r="J22" s="320">
        <v>46243</v>
      </c>
      <c r="K22" s="91" t="s">
        <v>524</v>
      </c>
    </row>
    <row r="23" spans="2:11" s="57" customFormat="1" ht="25.2" customHeight="1">
      <c r="B23" s="863"/>
      <c r="C23" s="864"/>
      <c r="D23" s="1171" t="s">
        <v>144</v>
      </c>
      <c r="E23" s="91" t="s">
        <v>148</v>
      </c>
      <c r="F23" s="320" t="s">
        <v>525</v>
      </c>
      <c r="G23" s="320" t="s">
        <v>526</v>
      </c>
      <c r="H23" s="320">
        <v>46241</v>
      </c>
      <c r="I23" s="320"/>
      <c r="J23" s="320">
        <v>46244</v>
      </c>
      <c r="K23" s="91" t="s">
        <v>148</v>
      </c>
    </row>
    <row r="24" spans="2:11" s="57" customFormat="1" ht="25.2" customHeight="1">
      <c r="B24" s="863"/>
      <c r="C24" s="864"/>
      <c r="D24" s="67" t="s">
        <v>161</v>
      </c>
      <c r="E24" s="91" t="s">
        <v>148</v>
      </c>
      <c r="F24" s="320" t="s">
        <v>392</v>
      </c>
      <c r="G24" s="320" t="s">
        <v>527</v>
      </c>
      <c r="H24" s="320">
        <v>46242</v>
      </c>
      <c r="I24" s="320"/>
      <c r="J24" s="320">
        <v>46245</v>
      </c>
      <c r="K24" s="91" t="s">
        <v>148</v>
      </c>
    </row>
    <row r="25" spans="2:11" s="57" customFormat="1" ht="25.2" customHeight="1">
      <c r="B25" s="863"/>
      <c r="C25" s="864"/>
      <c r="D25" s="67" t="s">
        <v>301</v>
      </c>
      <c r="E25" s="91" t="s">
        <v>528</v>
      </c>
      <c r="F25" s="320" t="s">
        <v>529</v>
      </c>
      <c r="G25" s="320" t="s">
        <v>530</v>
      </c>
      <c r="H25" s="320">
        <v>46243</v>
      </c>
      <c r="I25" s="320"/>
      <c r="J25" s="320">
        <v>46246</v>
      </c>
      <c r="K25" s="91" t="s">
        <v>524</v>
      </c>
    </row>
    <row r="26" spans="2:11" s="57" customFormat="1" ht="25.2" customHeight="1">
      <c r="B26" s="863"/>
      <c r="C26" s="864"/>
      <c r="D26" s="67" t="s">
        <v>161</v>
      </c>
      <c r="E26" s="91" t="s">
        <v>148</v>
      </c>
      <c r="F26" s="320" t="s">
        <v>531</v>
      </c>
      <c r="G26" s="320" t="s">
        <v>532</v>
      </c>
      <c r="H26" s="320">
        <v>46246</v>
      </c>
      <c r="I26" s="320"/>
      <c r="J26" s="320">
        <v>46249</v>
      </c>
      <c r="K26" s="91" t="s">
        <v>148</v>
      </c>
    </row>
    <row r="27" spans="2:11" s="57" customFormat="1" ht="25.2" customHeight="1">
      <c r="B27" s="863"/>
      <c r="C27" s="864"/>
      <c r="D27" s="67" t="s">
        <v>533</v>
      </c>
      <c r="E27" s="91" t="s">
        <v>286</v>
      </c>
      <c r="F27" s="320" t="s">
        <v>534</v>
      </c>
      <c r="G27" s="320" t="s">
        <v>535</v>
      </c>
      <c r="H27" s="320">
        <v>46247</v>
      </c>
      <c r="I27" s="320"/>
      <c r="J27" s="320">
        <v>46250</v>
      </c>
      <c r="K27" s="91" t="s">
        <v>524</v>
      </c>
    </row>
    <row r="28" spans="2:11" s="57" customFormat="1" ht="25.2" customHeight="1">
      <c r="B28" s="863"/>
      <c r="C28" s="864"/>
      <c r="D28" s="1171" t="s">
        <v>144</v>
      </c>
      <c r="E28" s="91" t="s">
        <v>148</v>
      </c>
      <c r="F28" s="320" t="s">
        <v>536</v>
      </c>
      <c r="G28" s="320" t="s">
        <v>537</v>
      </c>
      <c r="H28" s="320">
        <v>46248</v>
      </c>
      <c r="I28" s="320"/>
      <c r="J28" s="320">
        <v>46251</v>
      </c>
      <c r="K28" s="91" t="s">
        <v>148</v>
      </c>
    </row>
    <row r="29" spans="2:11" s="57" customFormat="1" ht="25.2" customHeight="1">
      <c r="B29" s="863"/>
      <c r="C29" s="864"/>
      <c r="D29" s="67" t="s">
        <v>538</v>
      </c>
      <c r="E29" s="91" t="s">
        <v>234</v>
      </c>
      <c r="F29" s="320" t="s">
        <v>539</v>
      </c>
      <c r="G29" s="320" t="s">
        <v>540</v>
      </c>
      <c r="H29" s="320">
        <v>46249</v>
      </c>
      <c r="I29" s="320"/>
      <c r="J29" s="320">
        <v>46252</v>
      </c>
      <c r="K29" s="91" t="s">
        <v>524</v>
      </c>
    </row>
    <row r="30" spans="2:11" s="57" customFormat="1" ht="25.2" customHeight="1">
      <c r="B30" s="863"/>
      <c r="C30" s="864"/>
      <c r="D30" s="67" t="s">
        <v>161</v>
      </c>
      <c r="E30" s="91" t="s">
        <v>148</v>
      </c>
      <c r="F30" s="320" t="s">
        <v>541</v>
      </c>
      <c r="G30" s="320" t="s">
        <v>542</v>
      </c>
      <c r="H30" s="320">
        <v>46250</v>
      </c>
      <c r="I30" s="320"/>
      <c r="J30" s="320">
        <v>46253</v>
      </c>
      <c r="K30" s="91" t="s">
        <v>148</v>
      </c>
    </row>
    <row r="31" spans="2:11" s="57" customFormat="1" ht="25.2" customHeight="1">
      <c r="B31" s="863"/>
      <c r="C31" s="864"/>
      <c r="D31" s="1172" t="s">
        <v>543</v>
      </c>
      <c r="E31" s="1173"/>
      <c r="F31" s="1174" t="s">
        <v>544</v>
      </c>
      <c r="G31" s="1174" t="s">
        <v>545</v>
      </c>
      <c r="H31" s="1174">
        <v>46253</v>
      </c>
      <c r="I31" s="1174"/>
      <c r="J31" s="1174">
        <v>46256</v>
      </c>
      <c r="K31" s="1173" t="s">
        <v>148</v>
      </c>
    </row>
    <row r="32" spans="2:11" s="321" customFormat="1" ht="25.2" customHeight="1">
      <c r="B32" s="863"/>
      <c r="C32" s="864"/>
      <c r="D32" s="67" t="s">
        <v>287</v>
      </c>
      <c r="E32" s="91" t="s">
        <v>282</v>
      </c>
      <c r="F32" s="320" t="s">
        <v>546</v>
      </c>
      <c r="G32" s="320" t="s">
        <v>547</v>
      </c>
      <c r="H32" s="320">
        <v>46254</v>
      </c>
      <c r="I32" s="320"/>
      <c r="J32" s="320">
        <v>46257</v>
      </c>
      <c r="K32" s="91" t="s">
        <v>124</v>
      </c>
    </row>
    <row r="33" spans="2:11" s="57" customFormat="1" ht="25.2" customHeight="1">
      <c r="B33" s="863"/>
      <c r="C33" s="864"/>
      <c r="D33" s="1171" t="s">
        <v>144</v>
      </c>
      <c r="E33" s="91" t="s">
        <v>148</v>
      </c>
      <c r="F33" s="320" t="s">
        <v>548</v>
      </c>
      <c r="G33" s="320" t="s">
        <v>549</v>
      </c>
      <c r="H33" s="320">
        <v>46255</v>
      </c>
      <c r="I33" s="320"/>
      <c r="J33" s="320">
        <v>46258</v>
      </c>
      <c r="K33" s="91" t="s">
        <v>148</v>
      </c>
    </row>
    <row r="34" spans="2:11" s="57" customFormat="1" ht="25.2" customHeight="1">
      <c r="B34" s="863"/>
      <c r="C34" s="864"/>
      <c r="D34" s="67" t="s">
        <v>161</v>
      </c>
      <c r="E34" s="91" t="s">
        <v>148</v>
      </c>
      <c r="F34" s="320" t="s">
        <v>550</v>
      </c>
      <c r="G34" s="320" t="s">
        <v>551</v>
      </c>
      <c r="H34" s="320">
        <v>46256</v>
      </c>
      <c r="I34" s="320"/>
      <c r="J34" s="320">
        <v>46259</v>
      </c>
      <c r="K34" s="91"/>
    </row>
    <row r="35" spans="2:11" s="57" customFormat="1" ht="25.2" customHeight="1">
      <c r="B35" s="863"/>
      <c r="C35" s="864"/>
      <c r="D35" s="67" t="s">
        <v>552</v>
      </c>
      <c r="E35" s="91" t="s">
        <v>553</v>
      </c>
      <c r="F35" s="320" t="s">
        <v>554</v>
      </c>
      <c r="G35" s="320" t="s">
        <v>555</v>
      </c>
      <c r="H35" s="320">
        <v>46257</v>
      </c>
      <c r="I35" s="320"/>
      <c r="J35" s="320">
        <v>46260</v>
      </c>
      <c r="K35" s="91" t="s">
        <v>146</v>
      </c>
    </row>
    <row r="36" spans="2:11" s="57" customFormat="1" ht="25.2" customHeight="1">
      <c r="B36" s="863"/>
      <c r="C36" s="864"/>
      <c r="D36" s="67" t="s">
        <v>533</v>
      </c>
      <c r="E36" s="91" t="s">
        <v>556</v>
      </c>
      <c r="F36" s="320" t="s">
        <v>557</v>
      </c>
      <c r="G36" s="320" t="s">
        <v>558</v>
      </c>
      <c r="H36" s="320">
        <v>46260</v>
      </c>
      <c r="I36" s="320"/>
      <c r="J36" s="320">
        <v>46263</v>
      </c>
      <c r="K36" s="91" t="s">
        <v>124</v>
      </c>
    </row>
    <row r="37" spans="2:11" s="57" customFormat="1" ht="25.2" customHeight="1">
      <c r="B37" s="863"/>
      <c r="C37" s="864"/>
      <c r="D37" s="67" t="s">
        <v>161</v>
      </c>
      <c r="E37" s="91" t="s">
        <v>148</v>
      </c>
      <c r="F37" s="320" t="s">
        <v>559</v>
      </c>
      <c r="G37" s="320" t="s">
        <v>560</v>
      </c>
      <c r="H37" s="320">
        <v>46261</v>
      </c>
      <c r="I37" s="320"/>
      <c r="J37" s="320">
        <v>46264</v>
      </c>
      <c r="K37" s="91" t="s">
        <v>148</v>
      </c>
    </row>
    <row r="38" spans="2:11" s="57" customFormat="1" ht="20.25" customHeight="1">
      <c r="B38" s="701" t="s">
        <v>167</v>
      </c>
      <c r="C38" s="702"/>
      <c r="D38" s="842" t="s">
        <v>440</v>
      </c>
      <c r="E38" s="843"/>
      <c r="F38" s="843"/>
      <c r="G38" s="843"/>
      <c r="H38" s="843"/>
      <c r="I38" s="843"/>
      <c r="J38" s="843"/>
      <c r="K38" s="844"/>
    </row>
    <row r="39" spans="2:11" s="57" customFormat="1" ht="20.25" customHeight="1">
      <c r="B39" s="703"/>
      <c r="C39" s="704"/>
      <c r="D39" s="845"/>
      <c r="E39" s="846"/>
      <c r="F39" s="846"/>
      <c r="G39" s="846"/>
      <c r="H39" s="846"/>
      <c r="I39" s="846"/>
      <c r="J39" s="846"/>
      <c r="K39" s="847"/>
    </row>
    <row r="40" spans="2:11" s="57" customFormat="1" ht="20.25" customHeight="1">
      <c r="B40" s="322"/>
      <c r="C40" s="322"/>
      <c r="D40" s="323"/>
      <c r="E40" s="323"/>
      <c r="F40" s="323"/>
      <c r="G40" s="323"/>
      <c r="H40" s="323"/>
      <c r="I40" s="323"/>
      <c r="J40" s="323"/>
      <c r="K40" s="323"/>
    </row>
    <row r="41" spans="2:11" s="57" customFormat="1" ht="20.25" customHeight="1">
      <c r="B41" s="685" t="s">
        <v>341</v>
      </c>
      <c r="C41" s="685"/>
      <c r="D41" s="685"/>
      <c r="E41" s="685"/>
      <c r="F41" s="685"/>
      <c r="G41" s="685"/>
      <c r="H41" s="685"/>
      <c r="I41" s="685"/>
      <c r="J41" s="685"/>
      <c r="K41" s="685"/>
    </row>
    <row r="42" spans="2:11" s="57" customFormat="1" ht="20.25" customHeight="1">
      <c r="B42" s="685" t="s">
        <v>437</v>
      </c>
      <c r="C42" s="685"/>
      <c r="D42" s="685"/>
      <c r="E42" s="685"/>
      <c r="F42" s="685"/>
      <c r="G42" s="685"/>
      <c r="H42" s="685"/>
      <c r="I42" s="685"/>
      <c r="J42" s="685"/>
      <c r="K42" s="685"/>
    </row>
    <row r="43" spans="2:11" s="57" customFormat="1" ht="49.95" customHeight="1">
      <c r="B43" s="831" t="s">
        <v>393</v>
      </c>
      <c r="C43" s="831"/>
      <c r="D43" s="833" t="s">
        <v>561</v>
      </c>
      <c r="E43" s="834"/>
      <c r="F43" s="834"/>
      <c r="G43" s="834"/>
      <c r="H43" s="834"/>
      <c r="I43" s="834"/>
      <c r="J43" s="834"/>
      <c r="K43" s="834"/>
    </row>
    <row r="44" spans="2:11" s="57" customFormat="1" ht="49.95" customHeight="1">
      <c r="B44" s="832"/>
      <c r="C44" s="832"/>
      <c r="D44" s="835"/>
      <c r="E44" s="835"/>
      <c r="F44" s="835"/>
      <c r="G44" s="835"/>
      <c r="H44" s="835"/>
      <c r="I44" s="835"/>
      <c r="J44" s="835"/>
      <c r="K44" s="835"/>
    </row>
    <row r="45" spans="2:11" s="57" customFormat="1" ht="20.25" customHeight="1">
      <c r="B45" s="689" t="s">
        <v>164</v>
      </c>
      <c r="C45" s="689"/>
      <c r="D45" s="371" t="s">
        <v>172</v>
      </c>
      <c r="E45" s="371" t="s">
        <v>168</v>
      </c>
      <c r="F45" s="371" t="s">
        <v>169</v>
      </c>
      <c r="G45" s="371" t="s">
        <v>165</v>
      </c>
      <c r="H45" s="371" t="s">
        <v>402</v>
      </c>
      <c r="I45" s="371"/>
      <c r="J45" s="371" t="s">
        <v>521</v>
      </c>
      <c r="K45" s="371" t="s">
        <v>173</v>
      </c>
    </row>
    <row r="46" spans="2:11" s="57" customFormat="1" ht="25.2" customHeight="1">
      <c r="B46" s="836" t="s">
        <v>562</v>
      </c>
      <c r="C46" s="837"/>
      <c r="D46" s="85" t="s">
        <v>563</v>
      </c>
      <c r="E46" s="205" t="s">
        <v>564</v>
      </c>
      <c r="F46" s="206" t="s">
        <v>387</v>
      </c>
      <c r="G46" s="206" t="s">
        <v>387</v>
      </c>
      <c r="H46" s="207">
        <v>46239</v>
      </c>
      <c r="I46" s="324"/>
      <c r="J46" s="208">
        <v>46242</v>
      </c>
      <c r="K46" s="209" t="s">
        <v>232</v>
      </c>
    </row>
    <row r="47" spans="2:11" s="57" customFormat="1" ht="25.2" customHeight="1">
      <c r="B47" s="838"/>
      <c r="C47" s="839"/>
      <c r="D47" s="85" t="s">
        <v>391</v>
      </c>
      <c r="E47" s="205" t="s">
        <v>237</v>
      </c>
      <c r="F47" s="206" t="s">
        <v>392</v>
      </c>
      <c r="G47" s="206" t="s">
        <v>392</v>
      </c>
      <c r="H47" s="207">
        <v>46242</v>
      </c>
      <c r="I47" s="324"/>
      <c r="J47" s="208">
        <v>46245</v>
      </c>
      <c r="K47" s="209" t="s">
        <v>232</v>
      </c>
    </row>
    <row r="48" spans="2:11" s="57" customFormat="1" ht="25.2" customHeight="1">
      <c r="B48" s="838"/>
      <c r="C48" s="839"/>
      <c r="D48" s="85" t="s">
        <v>563</v>
      </c>
      <c r="E48" s="205" t="s">
        <v>565</v>
      </c>
      <c r="F48" s="206" t="s">
        <v>531</v>
      </c>
      <c r="G48" s="206" t="s">
        <v>531</v>
      </c>
      <c r="H48" s="207">
        <v>46246</v>
      </c>
      <c r="I48" s="324"/>
      <c r="J48" s="208">
        <v>46249</v>
      </c>
      <c r="K48" s="209" t="s">
        <v>232</v>
      </c>
    </row>
    <row r="49" spans="2:11" s="57" customFormat="1" ht="25.2" customHeight="1">
      <c r="B49" s="838"/>
      <c r="C49" s="839"/>
      <c r="D49" s="85" t="s">
        <v>391</v>
      </c>
      <c r="E49" s="205" t="s">
        <v>238</v>
      </c>
      <c r="F49" s="206" t="s">
        <v>539</v>
      </c>
      <c r="G49" s="206" t="s">
        <v>539</v>
      </c>
      <c r="H49" s="207">
        <v>46249</v>
      </c>
      <c r="I49" s="324"/>
      <c r="J49" s="208">
        <v>46252</v>
      </c>
      <c r="K49" s="209" t="s">
        <v>232</v>
      </c>
    </row>
    <row r="50" spans="2:11" s="57" customFormat="1" ht="25.2" customHeight="1">
      <c r="B50" s="838"/>
      <c r="C50" s="839"/>
      <c r="D50" s="1175" t="s">
        <v>543</v>
      </c>
      <c r="E50" s="1176" t="s">
        <v>148</v>
      </c>
      <c r="F50" s="1177" t="s">
        <v>544</v>
      </c>
      <c r="G50" s="1177" t="s">
        <v>544</v>
      </c>
      <c r="H50" s="1178">
        <v>46253</v>
      </c>
      <c r="I50" s="1179"/>
      <c r="J50" s="1180">
        <v>46256</v>
      </c>
      <c r="K50" s="1181" t="s">
        <v>232</v>
      </c>
    </row>
    <row r="51" spans="2:11" s="57" customFormat="1" ht="25.2" customHeight="1">
      <c r="B51" s="838"/>
      <c r="C51" s="839"/>
      <c r="D51" s="85" t="s">
        <v>391</v>
      </c>
      <c r="E51" s="205" t="s">
        <v>566</v>
      </c>
      <c r="F51" s="206" t="s">
        <v>550</v>
      </c>
      <c r="G51" s="206" t="s">
        <v>550</v>
      </c>
      <c r="H51" s="207">
        <v>46256</v>
      </c>
      <c r="I51" s="324"/>
      <c r="J51" s="208">
        <v>46259</v>
      </c>
      <c r="K51" s="209" t="s">
        <v>232</v>
      </c>
    </row>
    <row r="52" spans="2:11" s="57" customFormat="1" ht="25.2" customHeight="1">
      <c r="B52" s="838"/>
      <c r="C52" s="839"/>
      <c r="D52" s="85" t="s">
        <v>563</v>
      </c>
      <c r="E52" s="205" t="s">
        <v>342</v>
      </c>
      <c r="F52" s="206" t="s">
        <v>557</v>
      </c>
      <c r="G52" s="206" t="s">
        <v>557</v>
      </c>
      <c r="H52" s="207">
        <v>46260</v>
      </c>
      <c r="I52" s="324"/>
      <c r="J52" s="208">
        <v>46263</v>
      </c>
      <c r="K52" s="209" t="s">
        <v>232</v>
      </c>
    </row>
    <row r="53" spans="2:11" s="57" customFormat="1" ht="25.2" customHeight="1">
      <c r="B53" s="840"/>
      <c r="C53" s="841"/>
      <c r="D53" s="85" t="s">
        <v>391</v>
      </c>
      <c r="E53" s="205" t="s">
        <v>567</v>
      </c>
      <c r="F53" s="206" t="s">
        <v>568</v>
      </c>
      <c r="G53" s="206" t="s">
        <v>568</v>
      </c>
      <c r="H53" s="207">
        <v>46263</v>
      </c>
      <c r="I53" s="324"/>
      <c r="J53" s="208">
        <v>46266</v>
      </c>
      <c r="K53" s="209" t="s">
        <v>232</v>
      </c>
    </row>
    <row r="54" spans="2:11" s="57" customFormat="1" ht="86.25" customHeight="1">
      <c r="B54" s="826" t="s">
        <v>167</v>
      </c>
      <c r="C54" s="827"/>
      <c r="D54" s="828" t="s">
        <v>569</v>
      </c>
      <c r="E54" s="829"/>
      <c r="F54" s="829"/>
      <c r="G54" s="829"/>
      <c r="H54" s="829"/>
      <c r="I54" s="829"/>
      <c r="J54" s="829"/>
      <c r="K54" s="830"/>
    </row>
    <row r="55" spans="2:11" s="57" customFormat="1" ht="57.75" customHeight="1"/>
    <row r="56" spans="2:11" s="57" customFormat="1"/>
    <row r="57" spans="2:11" s="57" customFormat="1"/>
    <row r="58" spans="2:11" s="57" customFormat="1"/>
    <row r="59" spans="2:11" s="57" customFormat="1"/>
    <row r="60" spans="2:11" s="57" customFormat="1"/>
    <row r="61" spans="2:11" s="57" customFormat="1"/>
    <row r="62" spans="2:11" s="57" customFormat="1"/>
    <row r="63" spans="2:11" s="57" customFormat="1"/>
    <row r="64" spans="2:11" s="57" customFormat="1"/>
    <row r="65" s="57" customFormat="1"/>
    <row r="66" s="57" customFormat="1"/>
    <row r="67" s="57" customFormat="1"/>
    <row r="68" s="57" customFormat="1"/>
    <row r="69" s="57" customFormat="1"/>
    <row r="70" s="57" customFormat="1"/>
    <row r="71" s="57" customFormat="1"/>
    <row r="72" s="57" customFormat="1"/>
    <row r="73" s="57" customFormat="1"/>
    <row r="74" s="57" customFormat="1"/>
    <row r="75" s="57" customFormat="1"/>
    <row r="76" s="57" customFormat="1"/>
    <row r="77" s="57" customFormat="1"/>
    <row r="78" s="57" customFormat="1"/>
    <row r="79" s="57" customFormat="1"/>
    <row r="80" s="57" customFormat="1"/>
    <row r="81" s="57" customFormat="1"/>
    <row r="82" s="57" customFormat="1"/>
    <row r="83" s="57" customFormat="1"/>
    <row r="84" s="57" customFormat="1"/>
    <row r="85" s="57" customFormat="1"/>
    <row r="86" s="57" customFormat="1"/>
    <row r="87" s="57" customFormat="1"/>
    <row r="88" s="57" customFormat="1"/>
    <row r="89" s="57" customFormat="1"/>
    <row r="90" s="57" customFormat="1"/>
    <row r="91" s="57" customFormat="1"/>
    <row r="92" s="57" customFormat="1"/>
    <row r="93" s="57" customFormat="1"/>
    <row r="94" s="57" customFormat="1"/>
    <row r="95" s="57" customFormat="1"/>
    <row r="96" s="57" customFormat="1"/>
    <row r="97" s="57" customFormat="1"/>
    <row r="98" s="57" customFormat="1"/>
    <row r="99" s="57" customFormat="1"/>
    <row r="100" s="57" customFormat="1"/>
    <row r="101" s="57" customFormat="1"/>
    <row r="102" s="57" customFormat="1"/>
    <row r="103" s="57" customFormat="1"/>
    <row r="104" s="57" customFormat="1"/>
    <row r="105" s="57" customFormat="1"/>
    <row r="106" s="57" customFormat="1"/>
    <row r="107" s="57" customFormat="1"/>
    <row r="108" s="57" customFormat="1"/>
    <row r="109" s="57" customFormat="1"/>
    <row r="110" s="57" customFormat="1"/>
    <row r="111" s="57" customFormat="1"/>
    <row r="112" s="57" customFormat="1"/>
    <row r="113" s="57" customFormat="1"/>
    <row r="114" s="57" customFormat="1"/>
    <row r="115" s="57" customFormat="1"/>
    <row r="116" s="57" customFormat="1"/>
    <row r="117" s="57" customFormat="1"/>
    <row r="118" s="57" customFormat="1"/>
    <row r="119" s="57" customFormat="1"/>
    <row r="120" s="57" customFormat="1"/>
    <row r="121" s="57" customFormat="1"/>
    <row r="122" s="57" customFormat="1"/>
    <row r="123" s="57" customFormat="1"/>
    <row r="124" s="57" customFormat="1"/>
    <row r="125" s="57" customFormat="1"/>
    <row r="126" s="57" customFormat="1"/>
    <row r="127" s="57" customFormat="1"/>
    <row r="128" s="57" customFormat="1"/>
    <row r="129" s="57" customFormat="1"/>
    <row r="130" s="57" customFormat="1"/>
    <row r="131" s="57" customFormat="1"/>
    <row r="132" s="57" customFormat="1"/>
    <row r="133" s="57" customFormat="1"/>
    <row r="134" s="57" customFormat="1"/>
    <row r="135" s="57" customFormat="1"/>
    <row r="136" s="57" customFormat="1"/>
    <row r="137" s="57" customFormat="1"/>
    <row r="138" s="57" customFormat="1"/>
    <row r="139" s="57" customFormat="1"/>
    <row r="140" s="57" customFormat="1"/>
    <row r="141" s="57" customFormat="1"/>
    <row r="142" s="57" customFormat="1"/>
    <row r="143" s="57" customFormat="1"/>
    <row r="144" s="57" customFormat="1"/>
    <row r="145" s="57" customFormat="1"/>
    <row r="146" s="57" customFormat="1"/>
    <row r="147" s="57" customFormat="1"/>
    <row r="148" s="57" customFormat="1"/>
    <row r="149" s="57" customFormat="1"/>
    <row r="150" s="57" customFormat="1"/>
    <row r="151" s="57" customFormat="1"/>
    <row r="152" s="57" customFormat="1"/>
    <row r="153" s="57" customFormat="1"/>
    <row r="154" s="57" customFormat="1"/>
    <row r="155" s="57" customFormat="1"/>
    <row r="156" s="57" customFormat="1"/>
    <row r="157" s="57" customFormat="1"/>
    <row r="158" s="57" customFormat="1"/>
    <row r="159" s="57" customFormat="1"/>
    <row r="160" s="57" customFormat="1"/>
    <row r="161" s="57" customFormat="1"/>
    <row r="162" s="57" customFormat="1"/>
    <row r="163" s="57" customFormat="1"/>
    <row r="164" s="57" customFormat="1"/>
    <row r="165" s="57" customFormat="1"/>
    <row r="166" s="57" customFormat="1"/>
    <row r="167" s="57" customFormat="1"/>
    <row r="168" s="57" customFormat="1"/>
    <row r="169" s="57" customFormat="1"/>
    <row r="170" s="57" customFormat="1"/>
    <row r="171" s="57" customFormat="1"/>
    <row r="172" s="57" customFormat="1"/>
    <row r="173" s="57" customFormat="1"/>
    <row r="174" s="57" customFormat="1"/>
    <row r="175" s="57" customFormat="1"/>
    <row r="176" s="57" customFormat="1"/>
    <row r="177" s="57" customFormat="1"/>
    <row r="178" s="57" customFormat="1"/>
    <row r="179" s="57" customFormat="1"/>
    <row r="180" s="57" customFormat="1"/>
    <row r="181" s="57" customFormat="1"/>
    <row r="182" s="57" customFormat="1"/>
    <row r="183" s="57" customFormat="1"/>
    <row r="184" s="57" customFormat="1"/>
    <row r="185" s="57" customFormat="1"/>
    <row r="186" s="57" customFormat="1"/>
    <row r="187" s="57" customFormat="1"/>
    <row r="188" s="57" customFormat="1"/>
    <row r="189" s="57" customFormat="1"/>
    <row r="190" s="57" customFormat="1"/>
    <row r="191" s="57" customFormat="1"/>
    <row r="192" s="57" customFormat="1"/>
    <row r="193" s="57" customFormat="1"/>
    <row r="194" s="57" customFormat="1"/>
    <row r="195" s="57" customFormat="1"/>
    <row r="196" s="57" customFormat="1"/>
    <row r="197" s="57" customFormat="1"/>
    <row r="198" s="57" customFormat="1"/>
    <row r="199" s="57" customFormat="1"/>
    <row r="200" s="57" customFormat="1"/>
    <row r="201" s="57" customFormat="1"/>
    <row r="202" s="57" customFormat="1"/>
    <row r="203" s="57" customFormat="1"/>
    <row r="204" s="57" customFormat="1"/>
    <row r="205" s="57" customFormat="1"/>
    <row r="206" s="57" customFormat="1"/>
    <row r="207" s="57" customFormat="1"/>
    <row r="208" s="57" customFormat="1"/>
    <row r="209" s="57" customFormat="1"/>
    <row r="210" s="57" customFormat="1"/>
    <row r="211" s="57" customFormat="1"/>
    <row r="212" s="57" customFormat="1"/>
    <row r="213" s="57" customFormat="1"/>
    <row r="214" s="57" customFormat="1"/>
    <row r="215" s="57" customFormat="1"/>
    <row r="216" s="57" customFormat="1"/>
    <row r="217" s="57" customFormat="1"/>
    <row r="218" s="57" customFormat="1"/>
    <row r="219" s="57" customFormat="1"/>
    <row r="220" s="57" customFormat="1"/>
    <row r="221" s="57" customFormat="1"/>
    <row r="222" s="57" customFormat="1"/>
    <row r="223" s="40" customFormat="1"/>
    <row r="224" s="57" customFormat="1"/>
    <row r="225" s="57" customFormat="1"/>
    <row r="226" s="57" customFormat="1"/>
    <row r="227" s="57" customFormat="1"/>
    <row r="228" s="40" customFormat="1"/>
    <row r="229" s="40" customFormat="1"/>
    <row r="230" s="40" customFormat="1"/>
  </sheetData>
  <mergeCells count="21">
    <mergeCell ref="B38:C39"/>
    <mergeCell ref="D38:K39"/>
    <mergeCell ref="B6:K6"/>
    <mergeCell ref="B7:K7"/>
    <mergeCell ref="B8:K8"/>
    <mergeCell ref="B9:C14"/>
    <mergeCell ref="D9:K14"/>
    <mergeCell ref="B16:K16"/>
    <mergeCell ref="B17:K17"/>
    <mergeCell ref="B18:C19"/>
    <mergeCell ref="D18:K19"/>
    <mergeCell ref="B20:C20"/>
    <mergeCell ref="B21:C37"/>
    <mergeCell ref="B54:C54"/>
    <mergeCell ref="D54:K54"/>
    <mergeCell ref="B41:K41"/>
    <mergeCell ref="B42:K42"/>
    <mergeCell ref="B43:C44"/>
    <mergeCell ref="D43:K44"/>
    <mergeCell ref="B45:C45"/>
    <mergeCell ref="B46:C53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-0.249977111117893"/>
    <pageSetUpPr fitToPage="1"/>
  </sheetPr>
  <dimension ref="A6:K158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5.59765625" customWidth="1"/>
    <col min="5" max="5" width="12.59765625" customWidth="1"/>
    <col min="6" max="6" width="16.59765625" bestFit="1" customWidth="1"/>
    <col min="7" max="7" width="13.69921875" customWidth="1"/>
    <col min="8" max="8" width="12.59765625" customWidth="1"/>
    <col min="9" max="9" width="12.59765625" hidden="1" customWidth="1"/>
    <col min="10" max="10" width="20.59765625" customWidth="1"/>
    <col min="11" max="11" width="14.59765625" customWidth="1"/>
  </cols>
  <sheetData>
    <row r="6" spans="2:11">
      <c r="B6" s="808" t="s">
        <v>345</v>
      </c>
      <c r="C6" s="808"/>
      <c r="D6" s="808"/>
      <c r="E6" s="808"/>
      <c r="F6" s="808"/>
      <c r="G6" s="808"/>
      <c r="H6" s="808"/>
      <c r="I6" s="808"/>
      <c r="J6" s="808"/>
      <c r="K6" s="808"/>
    </row>
    <row r="7" spans="2:11">
      <c r="B7" s="809" t="s">
        <v>346</v>
      </c>
      <c r="C7" s="809"/>
      <c r="D7" s="809"/>
      <c r="E7" s="809"/>
      <c r="F7" s="809"/>
      <c r="G7" s="809"/>
      <c r="H7" s="809"/>
      <c r="I7" s="809"/>
      <c r="J7" s="809"/>
      <c r="K7" s="809"/>
    </row>
    <row r="8" spans="2:11" s="57" customFormat="1" ht="25.2">
      <c r="B8" s="912" t="s">
        <v>158</v>
      </c>
      <c r="C8" s="912"/>
      <c r="D8" s="912"/>
      <c r="E8" s="912"/>
      <c r="F8" s="912"/>
      <c r="G8" s="912"/>
      <c r="H8" s="912"/>
      <c r="I8" s="912"/>
      <c r="J8" s="912"/>
      <c r="K8" s="912"/>
    </row>
    <row r="9" spans="2:11" s="57" customFormat="1" ht="75" customHeight="1">
      <c r="B9" s="913" t="s">
        <v>393</v>
      </c>
      <c r="C9" s="913"/>
      <c r="D9" s="914" t="s">
        <v>570</v>
      </c>
      <c r="E9" s="915"/>
      <c r="F9" s="915"/>
      <c r="G9" s="915"/>
      <c r="H9" s="915"/>
      <c r="I9" s="915"/>
      <c r="J9" s="915"/>
      <c r="K9" s="915"/>
    </row>
    <row r="10" spans="2:11" s="57" customFormat="1" ht="16.5" customHeight="1">
      <c r="B10" s="325"/>
      <c r="C10" s="325"/>
      <c r="D10" s="326"/>
      <c r="E10" s="326"/>
      <c r="F10" s="326"/>
      <c r="G10" s="326"/>
      <c r="H10" s="326"/>
      <c r="I10" s="326"/>
      <c r="J10" s="326"/>
      <c r="K10" s="326"/>
    </row>
    <row r="11" spans="2:11" s="57" customFormat="1" ht="19.2">
      <c r="B11" s="911" t="s">
        <v>571</v>
      </c>
      <c r="C11" s="911"/>
      <c r="D11" s="911"/>
      <c r="E11" s="911"/>
      <c r="F11" s="911"/>
      <c r="G11" s="911"/>
      <c r="H11" s="911"/>
      <c r="I11" s="911"/>
      <c r="J11" s="911"/>
      <c r="K11" s="911"/>
    </row>
    <row r="12" spans="2:11" s="57" customFormat="1" ht="19.2">
      <c r="B12" s="901" t="s">
        <v>171</v>
      </c>
      <c r="C12" s="901"/>
      <c r="D12" s="901"/>
      <c r="E12" s="901"/>
      <c r="F12" s="901"/>
      <c r="G12" s="901"/>
      <c r="H12" s="901"/>
      <c r="I12" s="901"/>
      <c r="J12" s="901"/>
      <c r="K12" s="901"/>
    </row>
    <row r="13" spans="2:11" s="57" customFormat="1" ht="20.25" customHeight="1">
      <c r="B13" s="902" t="s">
        <v>164</v>
      </c>
      <c r="C13" s="902"/>
      <c r="D13" s="386" t="s">
        <v>172</v>
      </c>
      <c r="E13" s="386" t="s">
        <v>572</v>
      </c>
      <c r="F13" s="386" t="s">
        <v>169</v>
      </c>
      <c r="G13" s="386" t="s">
        <v>165</v>
      </c>
      <c r="H13" s="386" t="s">
        <v>166</v>
      </c>
      <c r="I13" s="386"/>
      <c r="J13" s="386" t="s">
        <v>319</v>
      </c>
      <c r="K13" s="386" t="s">
        <v>173</v>
      </c>
    </row>
    <row r="14" spans="2:11" s="57" customFormat="1" ht="25.2" customHeight="1">
      <c r="B14" s="892" t="s">
        <v>573</v>
      </c>
      <c r="C14" s="903"/>
      <c r="D14" s="390" t="s">
        <v>574</v>
      </c>
      <c r="E14" s="391" t="s">
        <v>575</v>
      </c>
      <c r="F14" s="392" t="s">
        <v>576</v>
      </c>
      <c r="G14" s="392" t="s">
        <v>493</v>
      </c>
      <c r="H14" s="393">
        <v>46241</v>
      </c>
      <c r="I14" s="394"/>
      <c r="J14" s="393">
        <v>46248</v>
      </c>
      <c r="K14" s="219" t="s">
        <v>320</v>
      </c>
    </row>
    <row r="15" spans="2:11" s="57" customFormat="1" ht="25.2" customHeight="1">
      <c r="B15" s="903"/>
      <c r="C15" s="903"/>
      <c r="D15" s="390" t="s">
        <v>577</v>
      </c>
      <c r="E15" s="391" t="s">
        <v>414</v>
      </c>
      <c r="F15" s="392" t="s">
        <v>578</v>
      </c>
      <c r="G15" s="392" t="s">
        <v>579</v>
      </c>
      <c r="H15" s="393">
        <v>46243</v>
      </c>
      <c r="I15" s="394"/>
      <c r="J15" s="393">
        <v>46251</v>
      </c>
      <c r="K15" s="219" t="s">
        <v>320</v>
      </c>
    </row>
    <row r="16" spans="2:11" s="57" customFormat="1" ht="25.2" customHeight="1">
      <c r="B16" s="903"/>
      <c r="C16" s="903"/>
      <c r="D16" s="390" t="s">
        <v>580</v>
      </c>
      <c r="E16" s="391" t="s">
        <v>344</v>
      </c>
      <c r="F16" s="392" t="s">
        <v>494</v>
      </c>
      <c r="G16" s="392" t="s">
        <v>495</v>
      </c>
      <c r="H16" s="393">
        <v>46249</v>
      </c>
      <c r="I16" s="394"/>
      <c r="J16" s="393">
        <v>46256</v>
      </c>
      <c r="K16" s="219" t="s">
        <v>320</v>
      </c>
    </row>
    <row r="17" spans="1:11" s="57" customFormat="1" ht="25.2" customHeight="1">
      <c r="B17" s="903"/>
      <c r="C17" s="903"/>
      <c r="D17" s="390" t="s">
        <v>307</v>
      </c>
      <c r="E17" s="391" t="s">
        <v>344</v>
      </c>
      <c r="F17" s="392" t="s">
        <v>498</v>
      </c>
      <c r="G17" s="392" t="s">
        <v>499</v>
      </c>
      <c r="H17" s="393">
        <v>46251</v>
      </c>
      <c r="I17" s="394"/>
      <c r="J17" s="393">
        <v>46257</v>
      </c>
      <c r="K17" s="219" t="s">
        <v>581</v>
      </c>
    </row>
    <row r="18" spans="1:11" s="57" customFormat="1" ht="20.25" customHeight="1">
      <c r="B18" s="893" t="s">
        <v>582</v>
      </c>
      <c r="C18" s="893"/>
      <c r="D18" s="894" t="s">
        <v>583</v>
      </c>
      <c r="E18" s="894"/>
      <c r="F18" s="894"/>
      <c r="G18" s="894"/>
      <c r="H18" s="894"/>
      <c r="I18" s="894"/>
      <c r="J18" s="894"/>
      <c r="K18" s="894"/>
    </row>
    <row r="19" spans="1:11" s="57" customFormat="1" ht="20.25" customHeight="1">
      <c r="B19" s="893"/>
      <c r="C19" s="893"/>
      <c r="D19" s="894"/>
      <c r="E19" s="894"/>
      <c r="F19" s="894"/>
      <c r="G19" s="894"/>
      <c r="H19" s="894"/>
      <c r="I19" s="894"/>
      <c r="J19" s="894"/>
      <c r="K19" s="894"/>
    </row>
    <row r="20" spans="1:11" s="57" customFormat="1" ht="20.25" customHeight="1">
      <c r="B20" s="227"/>
      <c r="C20" s="227"/>
      <c r="D20" s="375"/>
      <c r="E20" s="375"/>
      <c r="F20" s="375"/>
      <c r="G20" s="375"/>
      <c r="H20" s="375"/>
      <c r="I20" s="375"/>
      <c r="J20" s="375"/>
      <c r="K20" s="375"/>
    </row>
    <row r="21" spans="1:11" s="57" customFormat="1" ht="43.95" customHeight="1">
      <c r="B21" s="904" t="s">
        <v>134</v>
      </c>
      <c r="C21" s="904"/>
      <c r="D21" s="905" t="s">
        <v>347</v>
      </c>
      <c r="E21" s="906"/>
      <c r="F21" s="906"/>
      <c r="G21" s="906"/>
      <c r="H21" s="906"/>
      <c r="I21" s="906"/>
      <c r="J21" s="906"/>
      <c r="K21" s="907"/>
    </row>
    <row r="22" spans="1:11" s="57" customFormat="1" ht="20.25" customHeight="1">
      <c r="B22" s="902" t="s">
        <v>164</v>
      </c>
      <c r="C22" s="902"/>
      <c r="D22" s="396" t="s">
        <v>172</v>
      </c>
      <c r="E22" s="396" t="s">
        <v>168</v>
      </c>
      <c r="F22" s="396" t="s">
        <v>169</v>
      </c>
      <c r="G22" s="396" t="s">
        <v>165</v>
      </c>
      <c r="H22" s="396" t="s">
        <v>402</v>
      </c>
      <c r="I22" s="396"/>
      <c r="J22" s="396" t="s">
        <v>319</v>
      </c>
      <c r="K22" s="396" t="s">
        <v>173</v>
      </c>
    </row>
    <row r="23" spans="1:11" s="57" customFormat="1" ht="25.2" customHeight="1">
      <c r="B23" s="892" t="s">
        <v>584</v>
      </c>
      <c r="C23" s="908"/>
      <c r="D23" s="240" t="s">
        <v>574</v>
      </c>
      <c r="E23" s="241" t="s">
        <v>575</v>
      </c>
      <c r="F23" s="242" t="s">
        <v>578</v>
      </c>
      <c r="G23" s="242" t="s">
        <v>579</v>
      </c>
      <c r="H23" s="93">
        <v>46243</v>
      </c>
      <c r="I23" s="220"/>
      <c r="J23" s="220">
        <v>46251</v>
      </c>
      <c r="K23" s="397" t="s">
        <v>306</v>
      </c>
    </row>
    <row r="24" spans="1:11" s="57" customFormat="1" ht="25.2" customHeight="1">
      <c r="B24" s="903"/>
      <c r="C24" s="908"/>
      <c r="D24" s="240" t="s">
        <v>321</v>
      </c>
      <c r="E24" s="241" t="s">
        <v>308</v>
      </c>
      <c r="F24" s="242" t="s">
        <v>498</v>
      </c>
      <c r="G24" s="242" t="s">
        <v>499</v>
      </c>
      <c r="H24" s="93">
        <v>46250</v>
      </c>
      <c r="I24" s="220"/>
      <c r="J24" s="220">
        <v>46257</v>
      </c>
      <c r="K24" s="397" t="s">
        <v>585</v>
      </c>
    </row>
    <row r="25" spans="1:11" s="57" customFormat="1" ht="25.2" customHeight="1">
      <c r="B25" s="903"/>
      <c r="C25" s="908"/>
      <c r="D25" s="240" t="s">
        <v>370</v>
      </c>
      <c r="E25" s="241"/>
      <c r="F25" s="242" t="s">
        <v>586</v>
      </c>
      <c r="G25" s="242" t="s">
        <v>587</v>
      </c>
      <c r="H25" s="93">
        <v>46257</v>
      </c>
      <c r="I25" s="220"/>
      <c r="J25" s="220">
        <v>46265</v>
      </c>
      <c r="K25" s="397" t="s">
        <v>306</v>
      </c>
    </row>
    <row r="26" spans="1:11" s="57" customFormat="1" ht="20.25" customHeight="1">
      <c r="A26" s="341"/>
      <c r="B26" s="893" t="s">
        <v>167</v>
      </c>
      <c r="C26" s="909"/>
      <c r="D26" s="883" t="s">
        <v>383</v>
      </c>
      <c r="E26" s="884"/>
      <c r="F26" s="884"/>
      <c r="G26" s="884"/>
      <c r="H26" s="884"/>
      <c r="I26" s="884"/>
      <c r="J26" s="884"/>
      <c r="K26" s="885"/>
    </row>
    <row r="27" spans="1:11" s="57" customFormat="1" ht="20.25" customHeight="1">
      <c r="B27" s="893"/>
      <c r="C27" s="909"/>
      <c r="D27" s="886"/>
      <c r="E27" s="887"/>
      <c r="F27" s="887"/>
      <c r="G27" s="887"/>
      <c r="H27" s="887"/>
      <c r="I27" s="887"/>
      <c r="J27" s="887"/>
      <c r="K27" s="888"/>
    </row>
    <row r="28" spans="1:11" s="57" customFormat="1" ht="20.25" customHeight="1">
      <c r="B28" s="227"/>
      <c r="C28" s="227"/>
      <c r="D28" s="398"/>
      <c r="E28" s="398"/>
      <c r="F28" s="398"/>
      <c r="G28" s="398"/>
      <c r="H28" s="398"/>
      <c r="I28" s="398"/>
      <c r="J28" s="398"/>
      <c r="K28" s="398"/>
    </row>
    <row r="29" spans="1:11" s="57" customFormat="1" ht="20.25" customHeight="1">
      <c r="B29" s="910" t="s">
        <v>588</v>
      </c>
      <c r="C29" s="910"/>
      <c r="D29" s="910"/>
      <c r="E29" s="910"/>
      <c r="F29" s="910"/>
      <c r="G29" s="910"/>
      <c r="H29" s="910"/>
      <c r="I29" s="910"/>
      <c r="J29" s="910"/>
      <c r="K29" s="910"/>
    </row>
    <row r="30" spans="1:11" s="57" customFormat="1" ht="20.25" customHeight="1">
      <c r="B30" s="900" t="s">
        <v>284</v>
      </c>
      <c r="C30" s="900"/>
      <c r="D30" s="900"/>
      <c r="E30" s="900"/>
      <c r="F30" s="900"/>
      <c r="G30" s="900"/>
      <c r="H30" s="900"/>
      <c r="I30" s="900"/>
      <c r="J30" s="900"/>
      <c r="K30" s="900"/>
    </row>
    <row r="31" spans="1:11" s="57" customFormat="1" ht="20.25" customHeight="1">
      <c r="B31" s="891" t="s">
        <v>164</v>
      </c>
      <c r="C31" s="891"/>
      <c r="D31" s="377" t="s">
        <v>172</v>
      </c>
      <c r="E31" s="377" t="s">
        <v>168</v>
      </c>
      <c r="F31" s="377" t="s">
        <v>169</v>
      </c>
      <c r="G31" s="377" t="s">
        <v>165</v>
      </c>
      <c r="H31" s="377" t="s">
        <v>166</v>
      </c>
      <c r="I31" s="377"/>
      <c r="J31" s="377" t="s">
        <v>589</v>
      </c>
      <c r="K31" s="377" t="s">
        <v>173</v>
      </c>
    </row>
    <row r="32" spans="1:11" s="57" customFormat="1" ht="25.2" customHeight="1">
      <c r="B32" s="892" t="s">
        <v>590</v>
      </c>
      <c r="C32" s="892"/>
      <c r="D32" s="240" t="s">
        <v>591</v>
      </c>
      <c r="E32" s="243" t="s">
        <v>592</v>
      </c>
      <c r="F32" s="242" t="s">
        <v>593</v>
      </c>
      <c r="G32" s="242" t="s">
        <v>594</v>
      </c>
      <c r="H32" s="93">
        <v>46241</v>
      </c>
      <c r="I32" s="220"/>
      <c r="J32" s="220">
        <v>46245</v>
      </c>
      <c r="K32" s="397" t="s">
        <v>306</v>
      </c>
    </row>
    <row r="33" spans="2:11" s="57" customFormat="1" ht="25.2" customHeight="1">
      <c r="B33" s="892"/>
      <c r="C33" s="892"/>
      <c r="D33" s="240" t="s">
        <v>595</v>
      </c>
      <c r="E33" s="243" t="s">
        <v>596</v>
      </c>
      <c r="F33" s="242" t="s">
        <v>578</v>
      </c>
      <c r="G33" s="242" t="s">
        <v>597</v>
      </c>
      <c r="H33" s="93">
        <v>46244</v>
      </c>
      <c r="I33" s="220"/>
      <c r="J33" s="220">
        <v>46248</v>
      </c>
      <c r="K33" s="397" t="s">
        <v>306</v>
      </c>
    </row>
    <row r="34" spans="2:11" s="57" customFormat="1" ht="25.2" customHeight="1">
      <c r="B34" s="892"/>
      <c r="C34" s="892"/>
      <c r="D34" s="240" t="s">
        <v>311</v>
      </c>
      <c r="E34" s="243"/>
      <c r="F34" s="242" t="s">
        <v>494</v>
      </c>
      <c r="G34" s="242" t="s">
        <v>495</v>
      </c>
      <c r="H34" s="93">
        <v>46248</v>
      </c>
      <c r="I34" s="220"/>
      <c r="J34" s="220"/>
      <c r="K34" s="397" t="s">
        <v>306</v>
      </c>
    </row>
    <row r="35" spans="2:11" s="57" customFormat="1" ht="25.2" customHeight="1">
      <c r="B35" s="892"/>
      <c r="C35" s="892"/>
      <c r="D35" s="240" t="s">
        <v>598</v>
      </c>
      <c r="E35" s="243" t="s">
        <v>599</v>
      </c>
      <c r="F35" s="242" t="s">
        <v>498</v>
      </c>
      <c r="G35" s="242" t="s">
        <v>600</v>
      </c>
      <c r="H35" s="93">
        <v>46251</v>
      </c>
      <c r="I35" s="220"/>
      <c r="J35" s="220">
        <v>46256</v>
      </c>
      <c r="K35" s="397" t="s">
        <v>306</v>
      </c>
    </row>
    <row r="36" spans="2:11" s="228" customFormat="1" ht="20.25" customHeight="1">
      <c r="B36" s="893" t="s">
        <v>167</v>
      </c>
      <c r="C36" s="893"/>
      <c r="D36" s="894" t="s">
        <v>310</v>
      </c>
      <c r="E36" s="894"/>
      <c r="F36" s="894"/>
      <c r="G36" s="894"/>
      <c r="H36" s="894"/>
      <c r="I36" s="894"/>
      <c r="J36" s="894"/>
      <c r="K36" s="894"/>
    </row>
    <row r="37" spans="2:11" s="228" customFormat="1" ht="20.25" customHeight="1">
      <c r="B37" s="893"/>
      <c r="C37" s="893"/>
      <c r="D37" s="894"/>
      <c r="E37" s="894"/>
      <c r="F37" s="894"/>
      <c r="G37" s="894"/>
      <c r="H37" s="894"/>
      <c r="I37" s="894"/>
      <c r="J37" s="894"/>
      <c r="K37" s="894"/>
    </row>
    <row r="38" spans="2:11" s="228" customFormat="1" ht="20.25" customHeight="1">
      <c r="B38" s="227"/>
      <c r="C38" s="227"/>
      <c r="D38" s="375"/>
      <c r="E38" s="375"/>
      <c r="F38" s="375"/>
      <c r="G38" s="375"/>
      <c r="H38" s="375"/>
      <c r="I38" s="375"/>
      <c r="J38" s="375"/>
      <c r="K38" s="375"/>
    </row>
    <row r="39" spans="2:11" s="228" customFormat="1" ht="20.25" customHeight="1">
      <c r="B39" s="895" t="s">
        <v>393</v>
      </c>
      <c r="C39" s="896"/>
      <c r="D39" s="899" t="s">
        <v>601</v>
      </c>
      <c r="E39" s="899"/>
      <c r="F39" s="899"/>
      <c r="G39" s="899"/>
      <c r="H39" s="899"/>
      <c r="I39" s="899"/>
      <c r="J39" s="899"/>
      <c r="K39" s="899"/>
    </row>
    <row r="40" spans="2:11" s="228" customFormat="1" ht="38.25" customHeight="1">
      <c r="B40" s="897"/>
      <c r="C40" s="898"/>
      <c r="D40" s="899"/>
      <c r="E40" s="899"/>
      <c r="F40" s="899"/>
      <c r="G40" s="899"/>
      <c r="H40" s="899"/>
      <c r="I40" s="899"/>
      <c r="J40" s="899"/>
      <c r="K40" s="899"/>
    </row>
    <row r="41" spans="2:11" s="228" customFormat="1" ht="20.25" customHeight="1">
      <c r="B41" s="875" t="s">
        <v>164</v>
      </c>
      <c r="C41" s="876"/>
      <c r="D41" s="386" t="s">
        <v>602</v>
      </c>
      <c r="E41" s="386" t="s">
        <v>168</v>
      </c>
      <c r="F41" s="386" t="s">
        <v>169</v>
      </c>
      <c r="G41" s="386" t="s">
        <v>165</v>
      </c>
      <c r="H41" s="386" t="s">
        <v>402</v>
      </c>
      <c r="I41" s="386"/>
      <c r="J41" s="386" t="s">
        <v>589</v>
      </c>
      <c r="K41" s="386" t="s">
        <v>173</v>
      </c>
    </row>
    <row r="42" spans="2:11" s="228" customFormat="1" ht="25.2" customHeight="1">
      <c r="B42" s="877" t="s">
        <v>322</v>
      </c>
      <c r="C42" s="878"/>
      <c r="D42" s="240" t="s">
        <v>311</v>
      </c>
      <c r="E42" s="399"/>
      <c r="F42" s="317" t="s">
        <v>603</v>
      </c>
      <c r="G42" s="317" t="s">
        <v>603</v>
      </c>
      <c r="H42" s="400">
        <v>46239</v>
      </c>
      <c r="I42" s="401"/>
      <c r="J42" s="401"/>
      <c r="K42" s="317" t="s">
        <v>320</v>
      </c>
    </row>
    <row r="43" spans="2:11" s="228" customFormat="1" ht="25.2" customHeight="1">
      <c r="B43" s="879"/>
      <c r="C43" s="880"/>
      <c r="D43" s="240" t="s">
        <v>595</v>
      </c>
      <c r="E43" s="402" t="s">
        <v>596</v>
      </c>
      <c r="F43" s="399" t="s">
        <v>593</v>
      </c>
      <c r="G43" s="399" t="s">
        <v>493</v>
      </c>
      <c r="H43" s="400">
        <v>46241</v>
      </c>
      <c r="I43" s="401"/>
      <c r="J43" s="401">
        <v>46248</v>
      </c>
      <c r="K43" s="317" t="s">
        <v>581</v>
      </c>
    </row>
    <row r="44" spans="2:11" s="228" customFormat="1" ht="25.2" customHeight="1">
      <c r="B44" s="879"/>
      <c r="C44" s="880"/>
      <c r="D44" s="240" t="s">
        <v>604</v>
      </c>
      <c r="E44" s="399" t="s">
        <v>605</v>
      </c>
      <c r="F44" s="403" t="s">
        <v>578</v>
      </c>
      <c r="G44" s="399" t="s">
        <v>579</v>
      </c>
      <c r="H44" s="400">
        <v>46243</v>
      </c>
      <c r="I44" s="401"/>
      <c r="J44" s="401">
        <v>46249</v>
      </c>
      <c r="K44" s="317" t="s">
        <v>320</v>
      </c>
    </row>
    <row r="45" spans="2:11" s="228" customFormat="1" ht="25.2" customHeight="1">
      <c r="B45" s="881"/>
      <c r="C45" s="882"/>
      <c r="D45" s="240" t="s">
        <v>412</v>
      </c>
      <c r="E45" s="399"/>
      <c r="F45" s="317"/>
      <c r="G45" s="317"/>
      <c r="H45" s="400">
        <v>46246</v>
      </c>
      <c r="I45" s="401"/>
      <c r="J45" s="401"/>
      <c r="K45" s="317" t="s">
        <v>320</v>
      </c>
    </row>
    <row r="46" spans="2:11" s="228" customFormat="1" ht="20.25" customHeight="1">
      <c r="B46" s="865" t="s">
        <v>167</v>
      </c>
      <c r="C46" s="866"/>
      <c r="D46" s="883" t="s">
        <v>383</v>
      </c>
      <c r="E46" s="884"/>
      <c r="F46" s="884"/>
      <c r="G46" s="884"/>
      <c r="H46" s="884"/>
      <c r="I46" s="884"/>
      <c r="J46" s="884"/>
      <c r="K46" s="885"/>
    </row>
    <row r="47" spans="2:11" s="57" customFormat="1" ht="16.5" customHeight="1">
      <c r="B47" s="867"/>
      <c r="C47" s="868"/>
      <c r="D47" s="886"/>
      <c r="E47" s="887"/>
      <c r="F47" s="887"/>
      <c r="G47" s="887"/>
      <c r="H47" s="887"/>
      <c r="I47" s="887"/>
      <c r="J47" s="887"/>
      <c r="K47" s="888"/>
    </row>
    <row r="48" spans="2:11" s="57" customFormat="1" ht="16.5" customHeight="1">
      <c r="B48" s="227"/>
      <c r="C48" s="227"/>
      <c r="D48" s="375"/>
      <c r="E48" s="375"/>
      <c r="F48" s="375"/>
      <c r="G48" s="375"/>
      <c r="H48" s="375"/>
      <c r="I48" s="375"/>
      <c r="J48" s="375"/>
      <c r="K48" s="375"/>
    </row>
    <row r="49" spans="2:11" s="57" customFormat="1" ht="16.5" customHeight="1">
      <c r="B49" s="889" t="s">
        <v>135</v>
      </c>
      <c r="C49" s="890"/>
      <c r="D49" s="377" t="s">
        <v>136</v>
      </c>
      <c r="E49" s="377" t="s">
        <v>137</v>
      </c>
      <c r="F49" s="377" t="s">
        <v>138</v>
      </c>
      <c r="G49" s="377" t="s">
        <v>139</v>
      </c>
      <c r="H49" s="377" t="s">
        <v>140</v>
      </c>
      <c r="I49" s="373"/>
      <c r="J49" s="373" t="s">
        <v>141</v>
      </c>
      <c r="K49" s="377" t="s">
        <v>142</v>
      </c>
    </row>
    <row r="50" spans="2:11" s="57" customFormat="1" ht="25.2" customHeight="1">
      <c r="B50" s="877" t="s">
        <v>606</v>
      </c>
      <c r="C50" s="878"/>
      <c r="D50" s="404" t="s">
        <v>607</v>
      </c>
      <c r="E50" s="405" t="s">
        <v>394</v>
      </c>
      <c r="F50" s="406" t="s">
        <v>593</v>
      </c>
      <c r="G50" s="406" t="s">
        <v>594</v>
      </c>
      <c r="H50" s="407">
        <v>46240</v>
      </c>
      <c r="I50" s="401"/>
      <c r="J50" s="401">
        <v>46246</v>
      </c>
      <c r="K50" s="317" t="s">
        <v>608</v>
      </c>
    </row>
    <row r="51" spans="2:11" s="57" customFormat="1" ht="25.2" customHeight="1">
      <c r="B51" s="879"/>
      <c r="C51" s="880"/>
      <c r="D51" s="404" t="s">
        <v>412</v>
      </c>
      <c r="E51" s="405"/>
      <c r="F51" s="406"/>
      <c r="G51" s="406"/>
      <c r="H51" s="407">
        <v>46247</v>
      </c>
      <c r="I51" s="401"/>
      <c r="J51" s="401"/>
      <c r="K51" s="317" t="s">
        <v>608</v>
      </c>
    </row>
    <row r="52" spans="2:11" s="57" customFormat="1" ht="25.2" customHeight="1">
      <c r="B52" s="879"/>
      <c r="C52" s="880"/>
      <c r="D52" s="404" t="s">
        <v>609</v>
      </c>
      <c r="E52" s="405" t="s">
        <v>610</v>
      </c>
      <c r="F52" s="406" t="s">
        <v>611</v>
      </c>
      <c r="G52" s="406" t="s">
        <v>612</v>
      </c>
      <c r="H52" s="407">
        <v>46254</v>
      </c>
      <c r="I52" s="401"/>
      <c r="J52" s="401">
        <v>46260</v>
      </c>
      <c r="K52" s="317" t="s">
        <v>613</v>
      </c>
    </row>
    <row r="53" spans="2:11" s="57" customFormat="1" ht="25.2" customHeight="1">
      <c r="B53" s="881"/>
      <c r="C53" s="882"/>
      <c r="D53" s="404" t="s">
        <v>607</v>
      </c>
      <c r="E53" s="405" t="s">
        <v>614</v>
      </c>
      <c r="F53" s="406" t="s">
        <v>615</v>
      </c>
      <c r="G53" s="406" t="s">
        <v>616</v>
      </c>
      <c r="H53" s="407">
        <v>46261</v>
      </c>
      <c r="I53" s="401"/>
      <c r="J53" s="401">
        <v>46267</v>
      </c>
      <c r="K53" s="317" t="s">
        <v>613</v>
      </c>
    </row>
    <row r="54" spans="2:11" s="57" customFormat="1" ht="16.5" customHeight="1">
      <c r="B54" s="865" t="s">
        <v>143</v>
      </c>
      <c r="C54" s="866"/>
      <c r="D54" s="869" t="s">
        <v>324</v>
      </c>
      <c r="E54" s="870"/>
      <c r="F54" s="870"/>
      <c r="G54" s="870"/>
      <c r="H54" s="870"/>
      <c r="I54" s="870"/>
      <c r="J54" s="870"/>
      <c r="K54" s="871"/>
    </row>
    <row r="55" spans="2:11" s="57" customFormat="1" ht="16.5" customHeight="1">
      <c r="B55" s="867"/>
      <c r="C55" s="868"/>
      <c r="D55" s="872"/>
      <c r="E55" s="873"/>
      <c r="F55" s="873"/>
      <c r="G55" s="873"/>
      <c r="H55" s="873"/>
      <c r="I55" s="873"/>
      <c r="J55" s="873"/>
      <c r="K55" s="874"/>
    </row>
    <row r="56" spans="2:11" s="57" customFormat="1" ht="16.5" customHeight="1"/>
    <row r="57" spans="2:11" s="57" customFormat="1" ht="16.5" customHeight="1"/>
    <row r="58" spans="2:11" s="57" customFormat="1" ht="16.5" customHeight="1"/>
    <row r="59" spans="2:11" s="57" customFormat="1" ht="16.5" customHeight="1"/>
    <row r="60" spans="2:11" s="57" customFormat="1" ht="16.5" customHeight="1"/>
    <row r="61" spans="2:11" s="57" customFormat="1" ht="16.5" customHeight="1"/>
    <row r="62" spans="2:11" s="57" customFormat="1"/>
    <row r="63" spans="2:11" s="57" customFormat="1"/>
    <row r="64" spans="2:11" s="57" customFormat="1"/>
    <row r="65" s="57" customFormat="1"/>
    <row r="66" s="57" customFormat="1"/>
    <row r="67" s="57" customFormat="1"/>
    <row r="68" s="57" customFormat="1"/>
    <row r="69" s="57" customFormat="1"/>
    <row r="70" s="57" customFormat="1"/>
    <row r="71" s="57" customFormat="1"/>
    <row r="72" s="57" customFormat="1"/>
    <row r="73" s="57" customFormat="1"/>
    <row r="74" s="57" customFormat="1"/>
    <row r="75" s="57" customFormat="1"/>
    <row r="76" s="57" customFormat="1"/>
    <row r="77" s="57" customFormat="1"/>
    <row r="78" s="57" customFormat="1"/>
    <row r="79" s="57" customFormat="1"/>
    <row r="80" s="57" customFormat="1"/>
    <row r="81" s="57" customFormat="1"/>
    <row r="82" s="57" customFormat="1"/>
    <row r="83" s="57" customFormat="1"/>
    <row r="84" s="57" customFormat="1"/>
    <row r="85" s="57" customFormat="1"/>
    <row r="86" s="57" customFormat="1"/>
    <row r="87" s="57" customFormat="1"/>
    <row r="88" s="57" customFormat="1"/>
    <row r="89" s="57" customFormat="1"/>
    <row r="90" s="57" customFormat="1"/>
    <row r="91" s="57" customFormat="1"/>
    <row r="92" s="57" customFormat="1"/>
    <row r="93" s="57" customFormat="1"/>
    <row r="94" s="57" customFormat="1"/>
    <row r="95" s="57" customFormat="1"/>
    <row r="96" s="57" customFormat="1"/>
    <row r="97" s="57" customFormat="1"/>
    <row r="98" s="57" customFormat="1"/>
    <row r="99" s="57" customFormat="1"/>
    <row r="100" s="57" customFormat="1"/>
    <row r="101" s="53" customFormat="1"/>
    <row r="102" s="53" customFormat="1"/>
    <row r="103" s="53" customFormat="1"/>
    <row r="104" s="53" customFormat="1"/>
    <row r="105" s="53" customFormat="1"/>
    <row r="106" s="53" customFormat="1"/>
    <row r="107" s="53" customFormat="1"/>
    <row r="108" s="53" customFormat="1"/>
    <row r="109" s="53" customFormat="1"/>
    <row r="110" s="53" customFormat="1"/>
    <row r="111" s="53" customFormat="1"/>
    <row r="112" s="53" customFormat="1"/>
    <row r="113" s="53" customFormat="1"/>
    <row r="114" s="53" customFormat="1"/>
    <row r="115" s="53" customFormat="1"/>
    <row r="116" s="53" customFormat="1"/>
    <row r="117" s="53" customFormat="1"/>
    <row r="118" s="53" customFormat="1"/>
    <row r="119" s="53" customFormat="1"/>
    <row r="120" s="53" customFormat="1"/>
    <row r="121" s="53" customFormat="1"/>
    <row r="122" s="53" customFormat="1"/>
    <row r="123" s="53" customFormat="1"/>
    <row r="124" s="53" customFormat="1"/>
    <row r="125" s="53" customFormat="1"/>
    <row r="126" s="53" customFormat="1"/>
    <row r="127" s="53" customFormat="1"/>
    <row r="128" s="53" customFormat="1"/>
    <row r="129" s="53" customFormat="1"/>
    <row r="130" s="53" customFormat="1"/>
    <row r="131" s="53" customFormat="1"/>
    <row r="132" s="53" customFormat="1"/>
    <row r="133" s="53" customFormat="1"/>
    <row r="134" s="53" customFormat="1"/>
    <row r="135" s="53" customFormat="1"/>
    <row r="136" s="53" customFormat="1"/>
    <row r="137" s="53" customFormat="1"/>
    <row r="138" s="53" customFormat="1"/>
    <row r="139" s="53" customFormat="1"/>
    <row r="140" s="53" customFormat="1"/>
    <row r="141" s="53" customFormat="1"/>
    <row r="142" s="53" customFormat="1"/>
    <row r="143" s="53" customFormat="1"/>
    <row r="144" s="53" customFormat="1"/>
    <row r="145" s="53" customFormat="1"/>
    <row r="146" s="53" customFormat="1"/>
    <row r="147" s="53" customFormat="1"/>
    <row r="148" s="53" customFormat="1"/>
    <row r="149" s="53" customFormat="1"/>
    <row r="150" s="53" customFormat="1"/>
    <row r="151" s="53" customFormat="1"/>
    <row r="152" s="53" customFormat="1"/>
    <row r="153" s="53" customFormat="1"/>
    <row r="154" s="53" customFormat="1"/>
    <row r="155" s="53" customFormat="1"/>
    <row r="156" s="53" customFormat="1"/>
    <row r="157" s="53" customFormat="1"/>
    <row r="158" s="53" customFormat="1"/>
  </sheetData>
  <mergeCells count="33">
    <mergeCell ref="B11:K11"/>
    <mergeCell ref="B6:K6"/>
    <mergeCell ref="B7:K7"/>
    <mergeCell ref="B8:K8"/>
    <mergeCell ref="B9:C9"/>
    <mergeCell ref="D9:K9"/>
    <mergeCell ref="B30:K30"/>
    <mergeCell ref="B12:K12"/>
    <mergeCell ref="B13:C13"/>
    <mergeCell ref="B14:C17"/>
    <mergeCell ref="B18:C19"/>
    <mergeCell ref="D18:K19"/>
    <mergeCell ref="B21:C21"/>
    <mergeCell ref="D21:K21"/>
    <mergeCell ref="B22:C22"/>
    <mergeCell ref="B23:C25"/>
    <mergeCell ref="B26:C27"/>
    <mergeCell ref="D26:K27"/>
    <mergeCell ref="B29:K29"/>
    <mergeCell ref="B31:C31"/>
    <mergeCell ref="B32:C35"/>
    <mergeCell ref="B36:C37"/>
    <mergeCell ref="D36:K37"/>
    <mergeCell ref="B39:C40"/>
    <mergeCell ref="D39:K40"/>
    <mergeCell ref="B54:C55"/>
    <mergeCell ref="D54:K55"/>
    <mergeCell ref="B41:C41"/>
    <mergeCell ref="B42:C45"/>
    <mergeCell ref="B46:C47"/>
    <mergeCell ref="D46:K47"/>
    <mergeCell ref="B49:C49"/>
    <mergeCell ref="B50:C53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  <pageSetUpPr fitToPage="1"/>
  </sheetPr>
  <dimension ref="B6:J230"/>
  <sheetViews>
    <sheetView showGridLines="0" view="pageBreakPreview" zoomScale="90" zoomScaleNormal="100" zoomScaleSheetLayoutView="90" workbookViewId="0">
      <selection activeCell="B8" sqref="B8:J8"/>
    </sheetView>
  </sheetViews>
  <sheetFormatPr defaultColWidth="9" defaultRowHeight="17.399999999999999"/>
  <cols>
    <col min="1" max="1" width="1.8984375" style="40" customWidth="1"/>
    <col min="2" max="3" width="11.19921875" style="40" customWidth="1"/>
    <col min="4" max="4" width="25.59765625" style="40" customWidth="1"/>
    <col min="5" max="5" width="12.59765625" style="40" customWidth="1"/>
    <col min="6" max="6" width="21.19921875" style="40" customWidth="1"/>
    <col min="7" max="7" width="20.69921875" style="40" customWidth="1"/>
    <col min="8" max="8" width="12.59765625" style="171" customWidth="1"/>
    <col min="9" max="9" width="20.59765625" style="40" customWidth="1"/>
    <col min="10" max="10" width="14.59765625" style="40" customWidth="1"/>
    <col min="11" max="16384" width="9" style="40"/>
  </cols>
  <sheetData>
    <row r="6" spans="2:10">
      <c r="B6" s="937" t="s">
        <v>133</v>
      </c>
      <c r="C6" s="937"/>
      <c r="D6" s="937"/>
      <c r="E6" s="937"/>
      <c r="F6" s="937"/>
      <c r="G6" s="937"/>
      <c r="H6" s="937"/>
      <c r="I6" s="937"/>
      <c r="J6" s="937"/>
    </row>
    <row r="7" spans="2:10">
      <c r="B7" s="938" t="s">
        <v>122</v>
      </c>
      <c r="C7" s="938"/>
      <c r="D7" s="938"/>
      <c r="E7" s="938"/>
      <c r="F7" s="938"/>
      <c r="G7" s="938"/>
      <c r="H7" s="938"/>
      <c r="I7" s="938"/>
      <c r="J7" s="938"/>
    </row>
    <row r="8" spans="2:10" s="228" customFormat="1" ht="25.2">
      <c r="B8" s="939" t="s">
        <v>158</v>
      </c>
      <c r="C8" s="939"/>
      <c r="D8" s="939"/>
      <c r="E8" s="939"/>
      <c r="F8" s="939"/>
      <c r="G8" s="939"/>
      <c r="H8" s="939"/>
      <c r="I8" s="939"/>
      <c r="J8" s="939"/>
    </row>
    <row r="9" spans="2:10" s="228" customFormat="1" ht="87.75" customHeight="1">
      <c r="B9" s="940" t="s">
        <v>424</v>
      </c>
      <c r="C9" s="940"/>
      <c r="D9" s="941" t="s">
        <v>405</v>
      </c>
      <c r="E9" s="942"/>
      <c r="F9" s="942"/>
      <c r="G9" s="942"/>
      <c r="H9" s="942"/>
      <c r="I9" s="942"/>
      <c r="J9" s="942"/>
    </row>
    <row r="10" spans="2:10" s="288" customFormat="1" ht="12.75" customHeight="1">
      <c r="B10" s="408"/>
      <c r="C10" s="408"/>
      <c r="D10" s="375"/>
      <c r="E10" s="375"/>
      <c r="F10" s="375"/>
      <c r="G10" s="375"/>
      <c r="H10" s="375"/>
      <c r="I10" s="375"/>
      <c r="J10" s="375"/>
    </row>
    <row r="11" spans="2:10" s="288" customFormat="1" ht="16.5" customHeight="1">
      <c r="B11" s="911" t="s">
        <v>653</v>
      </c>
      <c r="C11" s="911"/>
      <c r="D11" s="911"/>
      <c r="E11" s="911"/>
      <c r="F11" s="911"/>
      <c r="G11" s="911"/>
      <c r="H11" s="911"/>
      <c r="I11" s="911"/>
      <c r="J11" s="911"/>
    </row>
    <row r="12" spans="2:10" s="288" customFormat="1" ht="16.5" customHeight="1">
      <c r="B12" s="928" t="s">
        <v>178</v>
      </c>
      <c r="C12" s="928"/>
      <c r="D12" s="928"/>
      <c r="E12" s="928"/>
      <c r="F12" s="928"/>
      <c r="G12" s="928"/>
      <c r="H12" s="928"/>
      <c r="I12" s="928"/>
      <c r="J12" s="928"/>
    </row>
    <row r="13" spans="2:10" s="288" customFormat="1" ht="16.5" customHeight="1">
      <c r="B13" s="935" t="s">
        <v>654</v>
      </c>
      <c r="C13" s="935"/>
      <c r="D13" s="931" t="s">
        <v>655</v>
      </c>
      <c r="E13" s="931"/>
      <c r="F13" s="931"/>
      <c r="G13" s="931"/>
      <c r="H13" s="931"/>
      <c r="I13" s="931"/>
      <c r="J13" s="931"/>
    </row>
    <row r="14" spans="2:10" s="288" customFormat="1" ht="16.5" customHeight="1">
      <c r="B14" s="891" t="s">
        <v>656</v>
      </c>
      <c r="C14" s="891"/>
      <c r="D14" s="377" t="s">
        <v>657</v>
      </c>
      <c r="E14" s="377" t="s">
        <v>658</v>
      </c>
      <c r="F14" s="377" t="s">
        <v>659</v>
      </c>
      <c r="G14" s="377" t="s">
        <v>660</v>
      </c>
      <c r="H14" s="377" t="s">
        <v>166</v>
      </c>
      <c r="I14" s="377" t="s">
        <v>661</v>
      </c>
      <c r="J14" s="377" t="s">
        <v>662</v>
      </c>
    </row>
    <row r="15" spans="2:10" s="288" customFormat="1" ht="25.2" customHeight="1">
      <c r="B15" s="877" t="s">
        <v>406</v>
      </c>
      <c r="C15" s="878"/>
      <c r="D15" s="233" t="s">
        <v>663</v>
      </c>
      <c r="E15" s="409" t="s">
        <v>664</v>
      </c>
      <c r="F15" s="234" t="s">
        <v>665</v>
      </c>
      <c r="G15" s="234" t="s">
        <v>665</v>
      </c>
      <c r="H15" s="105">
        <v>46241</v>
      </c>
      <c r="I15" s="379">
        <v>46251</v>
      </c>
      <c r="J15" s="219" t="s">
        <v>666</v>
      </c>
    </row>
    <row r="16" spans="2:10" s="288" customFormat="1" ht="25.2" customHeight="1">
      <c r="B16" s="879"/>
      <c r="C16" s="880"/>
      <c r="D16" s="233" t="s">
        <v>667</v>
      </c>
      <c r="E16" s="409" t="s">
        <v>668</v>
      </c>
      <c r="F16" s="234" t="s">
        <v>669</v>
      </c>
      <c r="G16" s="234" t="s">
        <v>669</v>
      </c>
      <c r="H16" s="105">
        <v>46244</v>
      </c>
      <c r="I16" s="379">
        <v>46254</v>
      </c>
      <c r="J16" s="219" t="s">
        <v>666</v>
      </c>
    </row>
    <row r="17" spans="2:10" s="288" customFormat="1" ht="25.2" customHeight="1">
      <c r="B17" s="879"/>
      <c r="C17" s="880"/>
      <c r="D17" s="233" t="s">
        <v>670</v>
      </c>
      <c r="E17" s="409" t="s">
        <v>664</v>
      </c>
      <c r="F17" s="234" t="s">
        <v>671</v>
      </c>
      <c r="G17" s="234" t="s">
        <v>671</v>
      </c>
      <c r="H17" s="105">
        <v>46248</v>
      </c>
      <c r="I17" s="379">
        <v>46257</v>
      </c>
      <c r="J17" s="219" t="s">
        <v>666</v>
      </c>
    </row>
    <row r="18" spans="2:10" s="288" customFormat="1" ht="25.2" customHeight="1">
      <c r="B18" s="879"/>
      <c r="C18" s="880"/>
      <c r="D18" s="1182" t="s">
        <v>672</v>
      </c>
      <c r="E18" s="409" t="s">
        <v>664</v>
      </c>
      <c r="F18" s="234" t="s">
        <v>673</v>
      </c>
      <c r="G18" s="234" t="s">
        <v>673</v>
      </c>
      <c r="H18" s="105">
        <v>46250</v>
      </c>
      <c r="I18" s="379">
        <v>46259</v>
      </c>
      <c r="J18" s="219" t="s">
        <v>666</v>
      </c>
    </row>
    <row r="19" spans="2:10" s="288" customFormat="1" ht="16.5" customHeight="1">
      <c r="B19" s="893" t="s">
        <v>167</v>
      </c>
      <c r="C19" s="893"/>
      <c r="D19" s="936" t="s">
        <v>674</v>
      </c>
      <c r="E19" s="870"/>
      <c r="F19" s="870"/>
      <c r="G19" s="870"/>
      <c r="H19" s="870"/>
      <c r="I19" s="870"/>
      <c r="J19" s="871"/>
    </row>
    <row r="20" spans="2:10" s="288" customFormat="1" ht="16.5" customHeight="1">
      <c r="B20" s="893"/>
      <c r="C20" s="893"/>
      <c r="D20" s="872"/>
      <c r="E20" s="873"/>
      <c r="F20" s="873"/>
      <c r="G20" s="873"/>
      <c r="H20" s="873"/>
      <c r="I20" s="873"/>
      <c r="J20" s="874"/>
    </row>
    <row r="21" spans="2:10" s="288" customFormat="1" ht="16.5" customHeight="1">
      <c r="B21" s="227"/>
      <c r="C21" s="227"/>
      <c r="D21" s="375"/>
      <c r="E21" s="375"/>
      <c r="F21" s="375"/>
      <c r="G21" s="375"/>
      <c r="H21" s="375"/>
      <c r="I21" s="375"/>
      <c r="J21" s="375"/>
    </row>
    <row r="22" spans="2:10" s="288" customFormat="1" ht="16.5" customHeight="1">
      <c r="B22" s="891" t="s">
        <v>164</v>
      </c>
      <c r="C22" s="891"/>
      <c r="D22" s="377" t="s">
        <v>172</v>
      </c>
      <c r="E22" s="377" t="s">
        <v>658</v>
      </c>
      <c r="F22" s="377" t="s">
        <v>659</v>
      </c>
      <c r="G22" s="377" t="s">
        <v>165</v>
      </c>
      <c r="H22" s="377" t="s">
        <v>675</v>
      </c>
      <c r="I22" s="377" t="s">
        <v>676</v>
      </c>
      <c r="J22" s="377" t="s">
        <v>173</v>
      </c>
    </row>
    <row r="23" spans="2:10" s="288" customFormat="1" ht="25.2" customHeight="1">
      <c r="B23" s="892" t="s">
        <v>677</v>
      </c>
      <c r="C23" s="908"/>
      <c r="D23" s="233" t="s">
        <v>678</v>
      </c>
      <c r="E23" s="409" t="s">
        <v>679</v>
      </c>
      <c r="F23" s="234" t="s">
        <v>680</v>
      </c>
      <c r="G23" s="234" t="s">
        <v>680</v>
      </c>
      <c r="H23" s="105">
        <v>46243</v>
      </c>
      <c r="I23" s="379">
        <v>46252</v>
      </c>
      <c r="J23" s="219" t="s">
        <v>666</v>
      </c>
    </row>
    <row r="24" spans="2:10" s="288" customFormat="1" ht="25.2" customHeight="1">
      <c r="B24" s="903"/>
      <c r="C24" s="908"/>
      <c r="D24" s="233" t="s">
        <v>681</v>
      </c>
      <c r="E24" s="409" t="s">
        <v>682</v>
      </c>
      <c r="F24" s="234" t="s">
        <v>673</v>
      </c>
      <c r="G24" s="234" t="s">
        <v>673</v>
      </c>
      <c r="H24" s="105">
        <v>46250</v>
      </c>
      <c r="I24" s="379">
        <v>46258</v>
      </c>
      <c r="J24" s="219" t="s">
        <v>666</v>
      </c>
    </row>
    <row r="25" spans="2:10" s="288" customFormat="1" ht="25.2" customHeight="1">
      <c r="B25" s="903"/>
      <c r="C25" s="908"/>
      <c r="D25" s="233" t="s">
        <v>683</v>
      </c>
      <c r="E25" s="409" t="s">
        <v>684</v>
      </c>
      <c r="F25" s="234" t="s">
        <v>685</v>
      </c>
      <c r="G25" s="234" t="s">
        <v>685</v>
      </c>
      <c r="H25" s="105">
        <v>46257</v>
      </c>
      <c r="I25" s="379">
        <v>46265</v>
      </c>
      <c r="J25" s="219" t="s">
        <v>666</v>
      </c>
    </row>
    <row r="26" spans="2:10" s="288" customFormat="1" ht="25.2" customHeight="1">
      <c r="B26" s="903"/>
      <c r="C26" s="908"/>
      <c r="D26" s="233" t="s">
        <v>686</v>
      </c>
      <c r="E26" s="409" t="s">
        <v>408</v>
      </c>
      <c r="F26" s="234" t="s">
        <v>687</v>
      </c>
      <c r="G26" s="234" t="s">
        <v>687</v>
      </c>
      <c r="H26" s="105">
        <v>46264</v>
      </c>
      <c r="I26" s="379">
        <v>46272</v>
      </c>
      <c r="J26" s="219" t="s">
        <v>666</v>
      </c>
    </row>
    <row r="27" spans="2:10" s="288" customFormat="1" ht="16.5" customHeight="1">
      <c r="B27" s="893" t="s">
        <v>688</v>
      </c>
      <c r="C27" s="893"/>
      <c r="D27" s="869" t="s">
        <v>409</v>
      </c>
      <c r="E27" s="870"/>
      <c r="F27" s="870"/>
      <c r="G27" s="870"/>
      <c r="H27" s="870"/>
      <c r="I27" s="870"/>
      <c r="J27" s="871"/>
    </row>
    <row r="28" spans="2:10" s="288" customFormat="1" ht="16.5" customHeight="1">
      <c r="B28" s="893"/>
      <c r="C28" s="893"/>
      <c r="D28" s="872"/>
      <c r="E28" s="873"/>
      <c r="F28" s="873"/>
      <c r="G28" s="873"/>
      <c r="H28" s="873"/>
      <c r="I28" s="873"/>
      <c r="J28" s="874"/>
    </row>
    <row r="29" spans="2:10" s="288" customFormat="1" ht="16.5" customHeight="1">
      <c r="B29" s="911"/>
      <c r="C29" s="911"/>
      <c r="D29" s="911"/>
      <c r="E29" s="911"/>
      <c r="F29" s="911"/>
      <c r="G29" s="911"/>
      <c r="H29" s="911"/>
      <c r="I29" s="911"/>
      <c r="J29" s="911"/>
    </row>
    <row r="30" spans="2:10" s="288" customFormat="1" ht="19.95" customHeight="1">
      <c r="B30" s="929" t="s">
        <v>654</v>
      </c>
      <c r="C30" s="929"/>
      <c r="D30" s="930" t="s">
        <v>689</v>
      </c>
      <c r="E30" s="931"/>
      <c r="F30" s="931"/>
      <c r="G30" s="931"/>
      <c r="H30" s="931"/>
      <c r="I30" s="931"/>
      <c r="J30" s="931"/>
    </row>
    <row r="31" spans="2:10" s="288" customFormat="1" ht="19.95" customHeight="1">
      <c r="B31" s="929"/>
      <c r="C31" s="929"/>
      <c r="D31" s="932"/>
      <c r="E31" s="931"/>
      <c r="F31" s="931"/>
      <c r="G31" s="931"/>
      <c r="H31" s="931"/>
      <c r="I31" s="931"/>
      <c r="J31" s="931"/>
    </row>
    <row r="32" spans="2:10" s="288" customFormat="1" ht="19.95" customHeight="1">
      <c r="B32" s="929"/>
      <c r="C32" s="929"/>
      <c r="D32" s="931"/>
      <c r="E32" s="931"/>
      <c r="F32" s="931"/>
      <c r="G32" s="931"/>
      <c r="H32" s="931"/>
      <c r="I32" s="931"/>
      <c r="J32" s="931"/>
    </row>
    <row r="33" spans="2:10" s="288" customFormat="1" ht="16.5" customHeight="1">
      <c r="B33" s="891" t="s">
        <v>656</v>
      </c>
      <c r="C33" s="891"/>
      <c r="D33" s="377" t="s">
        <v>172</v>
      </c>
      <c r="E33" s="377" t="s">
        <v>658</v>
      </c>
      <c r="F33" s="377" t="s">
        <v>659</v>
      </c>
      <c r="G33" s="377" t="s">
        <v>660</v>
      </c>
      <c r="H33" s="377" t="s">
        <v>675</v>
      </c>
      <c r="I33" s="378" t="s">
        <v>690</v>
      </c>
      <c r="J33" s="377" t="s">
        <v>662</v>
      </c>
    </row>
    <row r="34" spans="2:10" s="288" customFormat="1" ht="25.2" customHeight="1">
      <c r="B34" s="892" t="s">
        <v>691</v>
      </c>
      <c r="C34" s="922"/>
      <c r="D34" s="44" t="s">
        <v>692</v>
      </c>
      <c r="E34" s="194" t="s">
        <v>693</v>
      </c>
      <c r="F34" s="159" t="s">
        <v>694</v>
      </c>
      <c r="G34" s="159" t="s">
        <v>694</v>
      </c>
      <c r="H34" s="1183">
        <v>46241</v>
      </c>
      <c r="I34" s="103">
        <v>46251</v>
      </c>
      <c r="J34" s="410" t="s">
        <v>124</v>
      </c>
    </row>
    <row r="35" spans="2:10" s="288" customFormat="1" ht="25.2" customHeight="1">
      <c r="B35" s="922"/>
      <c r="C35" s="922"/>
      <c r="D35" s="44" t="s">
        <v>695</v>
      </c>
      <c r="E35" s="194" t="s">
        <v>696</v>
      </c>
      <c r="F35" s="159" t="s">
        <v>669</v>
      </c>
      <c r="G35" s="159" t="s">
        <v>669</v>
      </c>
      <c r="H35" s="103">
        <v>46243</v>
      </c>
      <c r="I35" s="103">
        <v>46253</v>
      </c>
      <c r="J35" s="410" t="s">
        <v>124</v>
      </c>
    </row>
    <row r="36" spans="2:10" s="288" customFormat="1" ht="25.2" customHeight="1">
      <c r="B36" s="922"/>
      <c r="C36" s="922"/>
      <c r="D36" s="44" t="s">
        <v>410</v>
      </c>
      <c r="E36" s="194" t="s">
        <v>697</v>
      </c>
      <c r="F36" s="159" t="s">
        <v>698</v>
      </c>
      <c r="G36" s="159" t="s">
        <v>698</v>
      </c>
      <c r="H36" s="103">
        <v>46251</v>
      </c>
      <c r="I36" s="103">
        <v>46260</v>
      </c>
      <c r="J36" s="410" t="s">
        <v>124</v>
      </c>
    </row>
    <row r="37" spans="2:10" s="288" customFormat="1" ht="25.2" customHeight="1">
      <c r="B37" s="922"/>
      <c r="C37" s="922"/>
      <c r="D37" s="44" t="s">
        <v>699</v>
      </c>
      <c r="E37" s="194" t="s">
        <v>697</v>
      </c>
      <c r="F37" s="159" t="s">
        <v>700</v>
      </c>
      <c r="G37" s="159" t="s">
        <v>700</v>
      </c>
      <c r="H37" s="103">
        <v>46254</v>
      </c>
      <c r="I37" s="103">
        <v>46265</v>
      </c>
      <c r="J37" s="410" t="s">
        <v>124</v>
      </c>
    </row>
    <row r="38" spans="2:10" s="288" customFormat="1" ht="16.5" customHeight="1">
      <c r="B38" s="893" t="s">
        <v>167</v>
      </c>
      <c r="C38" s="893"/>
      <c r="D38" s="869" t="s">
        <v>701</v>
      </c>
      <c r="E38" s="870"/>
      <c r="F38" s="870"/>
      <c r="G38" s="870"/>
      <c r="H38" s="870"/>
      <c r="I38" s="870"/>
      <c r="J38" s="871"/>
    </row>
    <row r="39" spans="2:10" s="288" customFormat="1" ht="16.5" customHeight="1">
      <c r="B39" s="893"/>
      <c r="C39" s="893"/>
      <c r="D39" s="872"/>
      <c r="E39" s="873"/>
      <c r="F39" s="873"/>
      <c r="G39" s="873"/>
      <c r="H39" s="873"/>
      <c r="I39" s="873"/>
      <c r="J39" s="874"/>
    </row>
    <row r="40" spans="2:10" s="288" customFormat="1" ht="16.5" customHeight="1">
      <c r="B40" s="227"/>
      <c r="C40" s="227"/>
      <c r="D40" s="375"/>
      <c r="E40" s="375"/>
      <c r="F40" s="375"/>
      <c r="G40" s="375"/>
      <c r="H40" s="375"/>
      <c r="I40" s="375"/>
      <c r="J40" s="375"/>
    </row>
    <row r="41" spans="2:10" s="288" customFormat="1" ht="16.5" customHeight="1">
      <c r="B41" s="891" t="s">
        <v>656</v>
      </c>
      <c r="C41" s="891"/>
      <c r="D41" s="377" t="s">
        <v>657</v>
      </c>
      <c r="E41" s="377" t="s">
        <v>168</v>
      </c>
      <c r="F41" s="377" t="s">
        <v>659</v>
      </c>
      <c r="G41" s="377" t="s">
        <v>660</v>
      </c>
      <c r="H41" s="377" t="s">
        <v>675</v>
      </c>
      <c r="I41" s="374" t="s">
        <v>702</v>
      </c>
      <c r="J41" s="377" t="s">
        <v>662</v>
      </c>
    </row>
    <row r="42" spans="2:10" s="288" customFormat="1" ht="25.2" customHeight="1">
      <c r="B42" s="933" t="s">
        <v>163</v>
      </c>
      <c r="C42" s="934"/>
      <c r="D42" s="1184" t="s">
        <v>703</v>
      </c>
      <c r="E42" s="1185" t="s">
        <v>704</v>
      </c>
      <c r="F42" s="1186">
        <v>46240</v>
      </c>
      <c r="G42" s="1187" t="s">
        <v>705</v>
      </c>
      <c r="H42" s="1188">
        <v>46243</v>
      </c>
      <c r="I42" s="1188">
        <v>46256</v>
      </c>
      <c r="J42" s="411" t="s">
        <v>124</v>
      </c>
    </row>
    <row r="43" spans="2:10" s="288" customFormat="1" ht="25.2" customHeight="1">
      <c r="B43" s="934"/>
      <c r="C43" s="934"/>
      <c r="D43" s="1184" t="s">
        <v>706</v>
      </c>
      <c r="E43" s="1185" t="s">
        <v>407</v>
      </c>
      <c r="F43" s="1186">
        <v>46247</v>
      </c>
      <c r="G43" s="1187">
        <v>46248</v>
      </c>
      <c r="H43" s="1188">
        <v>46253</v>
      </c>
      <c r="I43" s="1188">
        <v>46266</v>
      </c>
      <c r="J43" s="411" t="s">
        <v>124</v>
      </c>
    </row>
    <row r="44" spans="2:10" s="288" customFormat="1" ht="16.5" customHeight="1">
      <c r="B44" s="893" t="s">
        <v>707</v>
      </c>
      <c r="C44" s="893"/>
      <c r="D44" s="869" t="s">
        <v>708</v>
      </c>
      <c r="E44" s="870"/>
      <c r="F44" s="870"/>
      <c r="G44" s="870"/>
      <c r="H44" s="870"/>
      <c r="I44" s="870"/>
      <c r="J44" s="871"/>
    </row>
    <row r="45" spans="2:10" s="288" customFormat="1" ht="16.5" customHeight="1">
      <c r="B45" s="893"/>
      <c r="C45" s="893"/>
      <c r="D45" s="872"/>
      <c r="E45" s="873"/>
      <c r="F45" s="873"/>
      <c r="G45" s="873"/>
      <c r="H45" s="873"/>
      <c r="I45" s="873"/>
      <c r="J45" s="874"/>
    </row>
    <row r="46" spans="2:10" s="288" customFormat="1" ht="16.5" customHeight="1">
      <c r="B46" s="227"/>
      <c r="C46" s="227"/>
      <c r="D46" s="375"/>
      <c r="E46" s="375"/>
      <c r="F46" s="375"/>
      <c r="G46" s="375"/>
      <c r="H46" s="375"/>
      <c r="I46" s="375"/>
      <c r="J46" s="375"/>
    </row>
    <row r="47" spans="2:10" s="288" customFormat="1" ht="16.5" customHeight="1">
      <c r="B47" s="227"/>
      <c r="C47" s="227"/>
      <c r="D47" s="375"/>
      <c r="E47" s="375"/>
      <c r="F47" s="375"/>
      <c r="G47" s="375"/>
      <c r="H47" s="375"/>
      <c r="I47" s="375"/>
      <c r="J47" s="375"/>
    </row>
    <row r="48" spans="2:10" s="288" customFormat="1" ht="16.5" customHeight="1">
      <c r="B48" s="910" t="s">
        <v>588</v>
      </c>
      <c r="C48" s="910"/>
      <c r="D48" s="910"/>
      <c r="E48" s="910"/>
      <c r="F48" s="910"/>
      <c r="G48" s="910"/>
      <c r="H48" s="910"/>
      <c r="I48" s="910"/>
      <c r="J48" s="910"/>
    </row>
    <row r="49" spans="2:10" s="288" customFormat="1" ht="16.5" customHeight="1">
      <c r="B49" s="900" t="s">
        <v>709</v>
      </c>
      <c r="C49" s="900"/>
      <c r="D49" s="900"/>
      <c r="E49" s="900"/>
      <c r="F49" s="900"/>
      <c r="G49" s="900"/>
      <c r="H49" s="900"/>
      <c r="I49" s="900"/>
      <c r="J49" s="900"/>
    </row>
    <row r="50" spans="2:10" s="228" customFormat="1" ht="34.5" customHeight="1">
      <c r="B50" s="918" t="s">
        <v>393</v>
      </c>
      <c r="C50" s="918"/>
      <c r="D50" s="919" t="s">
        <v>710</v>
      </c>
      <c r="E50" s="920"/>
      <c r="F50" s="920"/>
      <c r="G50" s="920"/>
      <c r="H50" s="920"/>
      <c r="I50" s="920"/>
      <c r="J50" s="920"/>
    </row>
    <row r="51" spans="2:10" s="228" customFormat="1">
      <c r="B51" s="891" t="s">
        <v>711</v>
      </c>
      <c r="C51" s="891"/>
      <c r="D51" s="377"/>
      <c r="E51" s="377" t="s">
        <v>168</v>
      </c>
      <c r="F51" s="377" t="s">
        <v>169</v>
      </c>
      <c r="G51" s="377" t="s">
        <v>712</v>
      </c>
      <c r="H51" s="377" t="s">
        <v>713</v>
      </c>
      <c r="I51" s="374" t="s">
        <v>714</v>
      </c>
      <c r="J51" s="377" t="s">
        <v>715</v>
      </c>
    </row>
    <row r="52" spans="2:10" s="228" customFormat="1" ht="25.2" customHeight="1">
      <c r="B52" s="892" t="s">
        <v>716</v>
      </c>
      <c r="C52" s="922"/>
      <c r="D52" s="240" t="s">
        <v>717</v>
      </c>
      <c r="E52" s="243" t="s">
        <v>718</v>
      </c>
      <c r="F52" s="242" t="s">
        <v>719</v>
      </c>
      <c r="G52" s="242" t="s">
        <v>720</v>
      </c>
      <c r="H52" s="244">
        <v>46235</v>
      </c>
      <c r="I52" s="220">
        <v>46261</v>
      </c>
      <c r="J52" s="317" t="s">
        <v>721</v>
      </c>
    </row>
    <row r="53" spans="2:10" s="228" customFormat="1" ht="25.2" customHeight="1">
      <c r="B53" s="922"/>
      <c r="C53" s="922"/>
      <c r="D53" s="240" t="s">
        <v>722</v>
      </c>
      <c r="E53" s="243" t="s">
        <v>723</v>
      </c>
      <c r="F53" s="242" t="s">
        <v>603</v>
      </c>
      <c r="G53" s="242" t="s">
        <v>724</v>
      </c>
      <c r="H53" s="244">
        <v>46242</v>
      </c>
      <c r="I53" s="220">
        <v>46237</v>
      </c>
      <c r="J53" s="317" t="s">
        <v>725</v>
      </c>
    </row>
    <row r="54" spans="2:10" s="228" customFormat="1" ht="25.2" customHeight="1">
      <c r="B54" s="922"/>
      <c r="C54" s="922"/>
      <c r="D54" s="240" t="s">
        <v>726</v>
      </c>
      <c r="E54" s="243" t="s">
        <v>727</v>
      </c>
      <c r="F54" s="242" t="s">
        <v>494</v>
      </c>
      <c r="G54" s="242" t="s">
        <v>728</v>
      </c>
      <c r="H54" s="244">
        <v>46250</v>
      </c>
      <c r="I54" s="220">
        <v>46275</v>
      </c>
      <c r="J54" s="317" t="s">
        <v>729</v>
      </c>
    </row>
    <row r="55" spans="2:10" s="228" customFormat="1" ht="16.5" customHeight="1">
      <c r="B55" s="865" t="s">
        <v>167</v>
      </c>
      <c r="C55" s="866"/>
      <c r="D55" s="870" t="s">
        <v>730</v>
      </c>
      <c r="E55" s="870"/>
      <c r="F55" s="870"/>
      <c r="G55" s="870"/>
      <c r="H55" s="870"/>
      <c r="I55" s="870"/>
      <c r="J55" s="871"/>
    </row>
    <row r="56" spans="2:10" s="228" customFormat="1">
      <c r="B56" s="867"/>
      <c r="C56" s="868"/>
      <c r="D56" s="873"/>
      <c r="E56" s="873"/>
      <c r="F56" s="873"/>
      <c r="G56" s="873"/>
      <c r="H56" s="873"/>
      <c r="I56" s="873"/>
      <c r="J56" s="874"/>
    </row>
    <row r="57" spans="2:10" s="228" customFormat="1">
      <c r="B57" s="227"/>
      <c r="C57" s="227"/>
      <c r="D57" s="375"/>
      <c r="E57" s="375"/>
      <c r="F57" s="375"/>
      <c r="G57" s="375"/>
      <c r="H57" s="375"/>
      <c r="I57" s="375"/>
      <c r="J57" s="375"/>
    </row>
    <row r="58" spans="2:10" s="288" customFormat="1" ht="48.6" customHeight="1">
      <c r="B58" s="918" t="s">
        <v>393</v>
      </c>
      <c r="C58" s="918"/>
      <c r="D58" s="919" t="s">
        <v>411</v>
      </c>
      <c r="E58" s="920"/>
      <c r="F58" s="920"/>
      <c r="G58" s="920"/>
      <c r="H58" s="920"/>
      <c r="I58" s="920"/>
      <c r="J58" s="920"/>
    </row>
    <row r="59" spans="2:10" s="288" customFormat="1" ht="16.5" customHeight="1">
      <c r="B59" s="891" t="s">
        <v>164</v>
      </c>
      <c r="C59" s="891"/>
      <c r="D59" s="377" t="s">
        <v>731</v>
      </c>
      <c r="E59" s="377" t="s">
        <v>732</v>
      </c>
      <c r="F59" s="377" t="s">
        <v>733</v>
      </c>
      <c r="G59" s="377" t="s">
        <v>165</v>
      </c>
      <c r="H59" s="377" t="s">
        <v>166</v>
      </c>
      <c r="I59" s="374" t="s">
        <v>734</v>
      </c>
      <c r="J59" s="377" t="s">
        <v>715</v>
      </c>
    </row>
    <row r="60" spans="2:10" s="288" customFormat="1" ht="25.2" customHeight="1">
      <c r="B60" s="923" t="s">
        <v>735</v>
      </c>
      <c r="C60" s="924"/>
      <c r="D60" s="412" t="s">
        <v>736</v>
      </c>
      <c r="E60" s="413" t="s">
        <v>737</v>
      </c>
      <c r="F60" s="413" t="s">
        <v>738</v>
      </c>
      <c r="G60" s="413" t="s">
        <v>578</v>
      </c>
      <c r="H60" s="414">
        <v>46243</v>
      </c>
      <c r="I60" s="414">
        <v>46261</v>
      </c>
      <c r="J60" s="413" t="s">
        <v>729</v>
      </c>
    </row>
    <row r="61" spans="2:10" s="288" customFormat="1" ht="25.2" customHeight="1">
      <c r="B61" s="924"/>
      <c r="C61" s="924"/>
      <c r="D61" s="412" t="s">
        <v>739</v>
      </c>
      <c r="E61" s="413" t="s">
        <v>740</v>
      </c>
      <c r="F61" s="413" t="s">
        <v>728</v>
      </c>
      <c r="G61" s="413" t="s">
        <v>728</v>
      </c>
      <c r="H61" s="414">
        <v>46250</v>
      </c>
      <c r="I61" s="414">
        <v>46268</v>
      </c>
      <c r="J61" s="413" t="s">
        <v>729</v>
      </c>
    </row>
    <row r="62" spans="2:10" s="228" customFormat="1" ht="25.2" customHeight="1">
      <c r="B62" s="924"/>
      <c r="C62" s="924"/>
      <c r="D62" s="412" t="s">
        <v>741</v>
      </c>
      <c r="E62" s="413" t="s">
        <v>742</v>
      </c>
      <c r="F62" s="413" t="s">
        <v>743</v>
      </c>
      <c r="G62" s="413" t="s">
        <v>744</v>
      </c>
      <c r="H62" s="414">
        <v>46257</v>
      </c>
      <c r="I62" s="414">
        <v>46275</v>
      </c>
      <c r="J62" s="413" t="s">
        <v>729</v>
      </c>
    </row>
    <row r="63" spans="2:10" s="228" customFormat="1">
      <c r="B63" s="865" t="s">
        <v>167</v>
      </c>
      <c r="C63" s="866"/>
      <c r="D63" s="870" t="s">
        <v>745</v>
      </c>
      <c r="E63" s="870"/>
      <c r="F63" s="870"/>
      <c r="G63" s="870"/>
      <c r="H63" s="870"/>
      <c r="I63" s="870"/>
      <c r="J63" s="871"/>
    </row>
    <row r="64" spans="2:10" s="228" customFormat="1">
      <c r="B64" s="867"/>
      <c r="C64" s="868"/>
      <c r="D64" s="873"/>
      <c r="E64" s="873"/>
      <c r="F64" s="873"/>
      <c r="G64" s="873"/>
      <c r="H64" s="873"/>
      <c r="I64" s="873"/>
      <c r="J64" s="874"/>
    </row>
    <row r="65" spans="2:10" s="228" customFormat="1">
      <c r="B65" s="227"/>
      <c r="C65" s="227"/>
      <c r="D65" s="375"/>
      <c r="E65" s="375"/>
      <c r="F65" s="375"/>
      <c r="G65" s="375"/>
      <c r="H65" s="375"/>
      <c r="I65" s="375"/>
      <c r="J65" s="375"/>
    </row>
    <row r="66" spans="2:10" s="288" customFormat="1" ht="31.95" customHeight="1">
      <c r="B66" s="904" t="s">
        <v>746</v>
      </c>
      <c r="C66" s="904"/>
      <c r="D66" s="925" t="s">
        <v>747</v>
      </c>
      <c r="E66" s="926"/>
      <c r="F66" s="926"/>
      <c r="G66" s="926"/>
      <c r="H66" s="926"/>
      <c r="I66" s="926"/>
      <c r="J66" s="927"/>
    </row>
    <row r="67" spans="2:10" s="288" customFormat="1" ht="16.5" customHeight="1">
      <c r="B67" s="891" t="s">
        <v>711</v>
      </c>
      <c r="C67" s="891"/>
      <c r="D67" s="377" t="s">
        <v>172</v>
      </c>
      <c r="E67" s="377" t="s">
        <v>732</v>
      </c>
      <c r="F67" s="377" t="s">
        <v>733</v>
      </c>
      <c r="G67" s="377" t="s">
        <v>712</v>
      </c>
      <c r="H67" s="377" t="s">
        <v>713</v>
      </c>
      <c r="I67" s="377" t="s">
        <v>748</v>
      </c>
      <c r="J67" s="377" t="s">
        <v>173</v>
      </c>
    </row>
    <row r="68" spans="2:10" s="288" customFormat="1" ht="25.2" customHeight="1">
      <c r="B68" s="903" t="s">
        <v>413</v>
      </c>
      <c r="C68" s="903"/>
      <c r="D68" s="415" t="s">
        <v>749</v>
      </c>
      <c r="E68" s="405" t="s">
        <v>308</v>
      </c>
      <c r="F68" s="407" t="s">
        <v>750</v>
      </c>
      <c r="G68" s="407" t="s">
        <v>751</v>
      </c>
      <c r="H68" s="407">
        <v>46236</v>
      </c>
      <c r="I68" s="407">
        <v>46241</v>
      </c>
      <c r="J68" s="317" t="s">
        <v>725</v>
      </c>
    </row>
    <row r="69" spans="2:10" s="288" customFormat="1" ht="25.2" customHeight="1">
      <c r="B69" s="903"/>
      <c r="C69" s="903"/>
      <c r="D69" s="415" t="s">
        <v>752</v>
      </c>
      <c r="E69" s="405" t="s">
        <v>753</v>
      </c>
      <c r="F69" s="407" t="s">
        <v>312</v>
      </c>
      <c r="G69" s="407" t="s">
        <v>372</v>
      </c>
      <c r="H69" s="407">
        <v>46239</v>
      </c>
      <c r="I69" s="407">
        <v>46242</v>
      </c>
      <c r="J69" s="317" t="s">
        <v>725</v>
      </c>
    </row>
    <row r="70" spans="2:10" s="288" customFormat="1" ht="25.2" customHeight="1">
      <c r="B70" s="903"/>
      <c r="C70" s="903"/>
      <c r="D70" s="415" t="s">
        <v>754</v>
      </c>
      <c r="E70" s="405" t="s">
        <v>755</v>
      </c>
      <c r="F70" s="407" t="s">
        <v>578</v>
      </c>
      <c r="G70" s="407" t="s">
        <v>756</v>
      </c>
      <c r="H70" s="407">
        <v>46243</v>
      </c>
      <c r="I70" s="407">
        <v>46247</v>
      </c>
      <c r="J70" s="317" t="s">
        <v>336</v>
      </c>
    </row>
    <row r="71" spans="2:10" s="288" customFormat="1" ht="25.2" customHeight="1">
      <c r="B71" s="903"/>
      <c r="C71" s="903"/>
      <c r="D71" s="415" t="s">
        <v>757</v>
      </c>
      <c r="E71" s="405" t="s">
        <v>758</v>
      </c>
      <c r="F71" s="407" t="s">
        <v>578</v>
      </c>
      <c r="G71" s="407" t="s">
        <v>579</v>
      </c>
      <c r="H71" s="407">
        <v>46246</v>
      </c>
      <c r="I71" s="407">
        <v>46248</v>
      </c>
      <c r="J71" s="317" t="s">
        <v>336</v>
      </c>
    </row>
    <row r="72" spans="2:10" s="288" customFormat="1" ht="16.5" customHeight="1">
      <c r="B72" s="893" t="s">
        <v>167</v>
      </c>
      <c r="C72" s="893"/>
      <c r="D72" s="894" t="s">
        <v>759</v>
      </c>
      <c r="E72" s="894"/>
      <c r="F72" s="894"/>
      <c r="G72" s="894"/>
      <c r="H72" s="894"/>
      <c r="I72" s="894"/>
      <c r="J72" s="894"/>
    </row>
    <row r="73" spans="2:10" s="288" customFormat="1" ht="16.5" customHeight="1">
      <c r="B73" s="893"/>
      <c r="C73" s="893"/>
      <c r="D73" s="894"/>
      <c r="E73" s="894"/>
      <c r="F73" s="894"/>
      <c r="G73" s="894"/>
      <c r="H73" s="894"/>
      <c r="I73" s="894"/>
      <c r="J73" s="894"/>
    </row>
    <row r="74" spans="2:10" s="288" customFormat="1" ht="16.5" customHeight="1">
      <c r="B74" s="227"/>
      <c r="C74" s="227"/>
      <c r="D74" s="375"/>
      <c r="E74" s="375"/>
      <c r="F74" s="375"/>
      <c r="G74" s="375"/>
      <c r="H74" s="375"/>
      <c r="I74" s="375"/>
      <c r="J74" s="375"/>
    </row>
    <row r="75" spans="2:10" s="228" customFormat="1" ht="19.2">
      <c r="B75" s="910" t="s">
        <v>760</v>
      </c>
      <c r="C75" s="910"/>
      <c r="D75" s="910"/>
      <c r="E75" s="910"/>
      <c r="F75" s="910"/>
      <c r="G75" s="910"/>
      <c r="H75" s="910"/>
      <c r="I75" s="910"/>
      <c r="J75" s="910"/>
    </row>
    <row r="76" spans="2:10" s="288" customFormat="1" ht="19.2">
      <c r="B76" s="900" t="s">
        <v>709</v>
      </c>
      <c r="C76" s="900"/>
      <c r="D76" s="900"/>
      <c r="E76" s="900"/>
      <c r="F76" s="900"/>
      <c r="G76" s="900"/>
      <c r="H76" s="900"/>
      <c r="I76" s="900"/>
      <c r="J76" s="900"/>
    </row>
    <row r="77" spans="2:10" s="288" customFormat="1" ht="82.5" customHeight="1">
      <c r="B77" s="918" t="s">
        <v>746</v>
      </c>
      <c r="C77" s="918"/>
      <c r="D77" s="919" t="s">
        <v>761</v>
      </c>
      <c r="E77" s="920"/>
      <c r="F77" s="920"/>
      <c r="G77" s="920"/>
      <c r="H77" s="920"/>
      <c r="I77" s="920"/>
      <c r="J77" s="920"/>
    </row>
    <row r="78" spans="2:10" s="288" customFormat="1">
      <c r="B78" s="891" t="s">
        <v>711</v>
      </c>
      <c r="C78" s="891"/>
      <c r="D78" s="377" t="s">
        <v>172</v>
      </c>
      <c r="E78" s="377" t="s">
        <v>732</v>
      </c>
      <c r="F78" s="377" t="s">
        <v>169</v>
      </c>
      <c r="G78" s="377" t="s">
        <v>712</v>
      </c>
      <c r="H78" s="377" t="s">
        <v>713</v>
      </c>
      <c r="I78" s="374" t="s">
        <v>762</v>
      </c>
      <c r="J78" s="377" t="s">
        <v>715</v>
      </c>
    </row>
    <row r="79" spans="2:10" s="288" customFormat="1" ht="25.2" customHeight="1">
      <c r="B79" s="921" t="s">
        <v>415</v>
      </c>
      <c r="C79" s="922"/>
      <c r="D79" s="240" t="s">
        <v>763</v>
      </c>
      <c r="E79" s="243"/>
      <c r="F79" s="242" t="s">
        <v>764</v>
      </c>
      <c r="G79" s="242" t="s">
        <v>764</v>
      </c>
      <c r="H79" s="93">
        <v>46247</v>
      </c>
      <c r="I79" s="122">
        <v>46277</v>
      </c>
      <c r="J79" s="317" t="s">
        <v>721</v>
      </c>
    </row>
    <row r="80" spans="2:10" s="288" customFormat="1" ht="25.2" customHeight="1">
      <c r="B80" s="922"/>
      <c r="C80" s="922"/>
      <c r="D80" s="240" t="s">
        <v>765</v>
      </c>
      <c r="E80" s="243" t="s">
        <v>309</v>
      </c>
      <c r="F80" s="242" t="s">
        <v>499</v>
      </c>
      <c r="G80" s="242" t="s">
        <v>766</v>
      </c>
      <c r="H80" s="93">
        <v>46254</v>
      </c>
      <c r="I80" s="122">
        <v>46284</v>
      </c>
      <c r="J80" s="317" t="s">
        <v>323</v>
      </c>
    </row>
    <row r="81" spans="2:10" s="288" customFormat="1" ht="25.2" customHeight="1">
      <c r="B81" s="922"/>
      <c r="C81" s="922"/>
      <c r="D81" s="240" t="s">
        <v>763</v>
      </c>
      <c r="E81" s="243"/>
      <c r="F81" s="242" t="s">
        <v>767</v>
      </c>
      <c r="G81" s="242" t="s">
        <v>587</v>
      </c>
      <c r="H81" s="93">
        <v>46261</v>
      </c>
      <c r="I81" s="122">
        <v>46293</v>
      </c>
      <c r="J81" s="220" t="s">
        <v>721</v>
      </c>
    </row>
    <row r="82" spans="2:10" s="288" customFormat="1" ht="16.5" customHeight="1">
      <c r="B82" s="865" t="s">
        <v>167</v>
      </c>
      <c r="C82" s="866"/>
      <c r="D82" s="870" t="s">
        <v>730</v>
      </c>
      <c r="E82" s="870"/>
      <c r="F82" s="870"/>
      <c r="G82" s="870"/>
      <c r="H82" s="870"/>
      <c r="I82" s="870"/>
      <c r="J82" s="871"/>
    </row>
    <row r="83" spans="2:10" s="288" customFormat="1" ht="16.5" customHeight="1">
      <c r="B83" s="867"/>
      <c r="C83" s="868"/>
      <c r="D83" s="873"/>
      <c r="E83" s="873"/>
      <c r="F83" s="873"/>
      <c r="G83" s="873"/>
      <c r="H83" s="873"/>
      <c r="I83" s="873"/>
      <c r="J83" s="874"/>
    </row>
    <row r="84" spans="2:10" s="288" customFormat="1" ht="16.5" customHeight="1">
      <c r="B84" s="227"/>
      <c r="C84" s="227"/>
      <c r="D84" s="375"/>
      <c r="E84" s="375"/>
      <c r="F84" s="375"/>
      <c r="G84" s="375"/>
      <c r="H84" s="375"/>
      <c r="I84" s="375"/>
      <c r="J84" s="375"/>
    </row>
    <row r="85" spans="2:10" s="288" customFormat="1" ht="16.5" customHeight="1">
      <c r="B85" s="889" t="s">
        <v>711</v>
      </c>
      <c r="C85" s="890"/>
      <c r="D85" s="377" t="s">
        <v>172</v>
      </c>
      <c r="E85" s="377" t="s">
        <v>168</v>
      </c>
      <c r="F85" s="377" t="s">
        <v>733</v>
      </c>
      <c r="G85" s="377" t="s">
        <v>712</v>
      </c>
      <c r="H85" s="377" t="s">
        <v>768</v>
      </c>
      <c r="I85" s="377" t="s">
        <v>769</v>
      </c>
      <c r="J85" s="377" t="s">
        <v>173</v>
      </c>
    </row>
    <row r="86" spans="2:10" s="288" customFormat="1" ht="25.2" customHeight="1">
      <c r="B86" s="921" t="s">
        <v>416</v>
      </c>
      <c r="C86" s="922"/>
      <c r="D86" s="245" t="s">
        <v>770</v>
      </c>
      <c r="E86" s="100" t="s">
        <v>758</v>
      </c>
      <c r="F86" s="101" t="s">
        <v>724</v>
      </c>
      <c r="G86" s="101" t="s">
        <v>493</v>
      </c>
      <c r="H86" s="246">
        <v>46241</v>
      </c>
      <c r="I86" s="247">
        <v>46260</v>
      </c>
      <c r="J86" s="247" t="s">
        <v>771</v>
      </c>
    </row>
    <row r="87" spans="2:10" s="288" customFormat="1" ht="25.2" customHeight="1">
      <c r="B87" s="922"/>
      <c r="C87" s="922"/>
      <c r="D87" s="245" t="s">
        <v>763</v>
      </c>
      <c r="E87" s="100"/>
      <c r="F87" s="101" t="s">
        <v>772</v>
      </c>
      <c r="G87" s="101" t="s">
        <v>728</v>
      </c>
      <c r="H87" s="246">
        <v>46248</v>
      </c>
      <c r="I87" s="247"/>
      <c r="J87" s="247" t="s">
        <v>771</v>
      </c>
    </row>
    <row r="88" spans="2:10" s="288" customFormat="1" ht="25.2" customHeight="1">
      <c r="B88" s="922"/>
      <c r="C88" s="922"/>
      <c r="D88" s="245" t="s">
        <v>773</v>
      </c>
      <c r="E88" s="100" t="s">
        <v>758</v>
      </c>
      <c r="F88" s="101" t="s">
        <v>611</v>
      </c>
      <c r="G88" s="101" t="s">
        <v>743</v>
      </c>
      <c r="H88" s="246">
        <v>46255</v>
      </c>
      <c r="I88" s="247">
        <v>46273</v>
      </c>
      <c r="J88" s="247" t="s">
        <v>771</v>
      </c>
    </row>
    <row r="89" spans="2:10" s="288" customFormat="1" ht="16.5" customHeight="1">
      <c r="B89" s="865" t="s">
        <v>707</v>
      </c>
      <c r="C89" s="866"/>
      <c r="D89" s="883" t="s">
        <v>774</v>
      </c>
      <c r="E89" s="884"/>
      <c r="F89" s="884"/>
      <c r="G89" s="884"/>
      <c r="H89" s="884"/>
      <c r="I89" s="884"/>
      <c r="J89" s="884"/>
    </row>
    <row r="90" spans="2:10" s="288" customFormat="1" ht="16.5" customHeight="1">
      <c r="B90" s="867"/>
      <c r="C90" s="868"/>
      <c r="D90" s="886"/>
      <c r="E90" s="887"/>
      <c r="F90" s="887"/>
      <c r="G90" s="887"/>
      <c r="H90" s="887"/>
      <c r="I90" s="887"/>
      <c r="J90" s="887"/>
    </row>
    <row r="91" spans="2:10" s="288" customFormat="1" ht="16.5" customHeight="1">
      <c r="B91" s="227"/>
      <c r="C91" s="227"/>
      <c r="D91" s="398"/>
      <c r="E91" s="398"/>
      <c r="F91" s="398"/>
      <c r="G91" s="398"/>
      <c r="H91" s="398"/>
      <c r="I91" s="398"/>
      <c r="J91" s="398"/>
    </row>
    <row r="92" spans="2:10" s="288" customFormat="1" ht="16.5" customHeight="1">
      <c r="B92" s="382" t="s">
        <v>775</v>
      </c>
      <c r="C92" s="382"/>
      <c r="D92" s="382"/>
      <c r="E92" s="382"/>
      <c r="F92" s="382"/>
      <c r="G92" s="382"/>
      <c r="H92" s="382"/>
      <c r="I92" s="382"/>
      <c r="J92" s="382"/>
    </row>
    <row r="93" spans="2:10" s="288" customFormat="1" ht="16.5" customHeight="1">
      <c r="B93" s="381" t="s">
        <v>776</v>
      </c>
      <c r="C93" s="381"/>
      <c r="D93" s="381"/>
      <c r="E93" s="381"/>
      <c r="F93" s="381"/>
      <c r="G93" s="381"/>
      <c r="H93" s="381"/>
      <c r="I93" s="381"/>
      <c r="J93" s="381"/>
    </row>
    <row r="94" spans="2:10" s="288" customFormat="1" ht="16.5" customHeight="1">
      <c r="B94" s="889" t="s">
        <v>711</v>
      </c>
      <c r="C94" s="890"/>
      <c r="D94" s="377" t="s">
        <v>172</v>
      </c>
      <c r="E94" s="377" t="s">
        <v>732</v>
      </c>
      <c r="F94" s="377" t="s">
        <v>169</v>
      </c>
      <c r="G94" s="377" t="s">
        <v>165</v>
      </c>
      <c r="H94" s="377" t="s">
        <v>166</v>
      </c>
      <c r="I94" s="377" t="s">
        <v>777</v>
      </c>
      <c r="J94" s="377" t="s">
        <v>715</v>
      </c>
    </row>
    <row r="95" spans="2:10" s="288" customFormat="1" ht="25.2" customHeight="1">
      <c r="B95" s="877" t="s">
        <v>778</v>
      </c>
      <c r="C95" s="916"/>
      <c r="D95" s="245" t="s">
        <v>779</v>
      </c>
      <c r="E95" s="100" t="s">
        <v>337</v>
      </c>
      <c r="F95" s="101" t="s">
        <v>498</v>
      </c>
      <c r="G95" s="101" t="s">
        <v>766</v>
      </c>
      <c r="H95" s="246">
        <v>46252</v>
      </c>
      <c r="I95" s="247">
        <v>46264</v>
      </c>
      <c r="J95" s="247" t="s">
        <v>721</v>
      </c>
    </row>
    <row r="96" spans="2:10" s="288" customFormat="1" ht="25.2" customHeight="1">
      <c r="B96" s="879"/>
      <c r="C96" s="917"/>
      <c r="D96" s="245" t="s">
        <v>780</v>
      </c>
      <c r="E96" s="100" t="s">
        <v>308</v>
      </c>
      <c r="F96" s="101" t="s">
        <v>744</v>
      </c>
      <c r="G96" s="101" t="s">
        <v>767</v>
      </c>
      <c r="H96" s="246">
        <v>46259</v>
      </c>
      <c r="I96" s="247">
        <v>46271</v>
      </c>
      <c r="J96" s="247" t="s">
        <v>323</v>
      </c>
    </row>
    <row r="97" spans="2:10" s="288" customFormat="1" ht="25.2" customHeight="1">
      <c r="B97" s="879"/>
      <c r="C97" s="917"/>
      <c r="D97" s="245" t="s">
        <v>781</v>
      </c>
      <c r="E97" s="100" t="s">
        <v>782</v>
      </c>
      <c r="F97" s="101" t="s">
        <v>783</v>
      </c>
      <c r="G97" s="101" t="s">
        <v>784</v>
      </c>
      <c r="H97" s="246">
        <v>46265</v>
      </c>
      <c r="I97" s="247">
        <v>46278</v>
      </c>
      <c r="J97" s="247" t="s">
        <v>323</v>
      </c>
    </row>
    <row r="98" spans="2:10" s="288" customFormat="1" ht="16.5" customHeight="1">
      <c r="B98" s="865" t="s">
        <v>167</v>
      </c>
      <c r="C98" s="866"/>
      <c r="D98" s="869" t="s">
        <v>785</v>
      </c>
      <c r="E98" s="870"/>
      <c r="F98" s="870"/>
      <c r="G98" s="870"/>
      <c r="H98" s="870"/>
      <c r="I98" s="870"/>
      <c r="J98" s="871"/>
    </row>
    <row r="99" spans="2:10" s="288" customFormat="1" ht="16.5" customHeight="1">
      <c r="B99" s="867"/>
      <c r="C99" s="868"/>
      <c r="D99" s="872"/>
      <c r="E99" s="873"/>
      <c r="F99" s="873"/>
      <c r="G99" s="873"/>
      <c r="H99" s="873"/>
      <c r="I99" s="873"/>
      <c r="J99" s="874"/>
    </row>
    <row r="100" spans="2:10" s="288" customFormat="1" ht="16.5" customHeight="1">
      <c r="B100" s="227"/>
      <c r="C100" s="227"/>
      <c r="D100" s="375"/>
      <c r="E100" s="375"/>
      <c r="F100" s="375"/>
      <c r="G100" s="375"/>
      <c r="H100" s="375"/>
      <c r="I100" s="375"/>
      <c r="J100" s="375"/>
    </row>
    <row r="101" spans="2:10" s="288" customFormat="1" ht="16.5" customHeight="1">
      <c r="B101" s="382" t="s">
        <v>775</v>
      </c>
      <c r="C101" s="382"/>
      <c r="D101" s="382"/>
      <c r="E101" s="382"/>
      <c r="F101" s="382"/>
      <c r="G101" s="382"/>
      <c r="H101" s="382"/>
      <c r="I101" s="382"/>
      <c r="J101" s="382"/>
    </row>
    <row r="102" spans="2:10" s="288" customFormat="1" ht="16.5" customHeight="1">
      <c r="B102" s="381" t="s">
        <v>171</v>
      </c>
      <c r="C102" s="381"/>
      <c r="D102" s="381"/>
      <c r="E102" s="381"/>
      <c r="F102" s="381"/>
      <c r="G102" s="381"/>
      <c r="H102" s="381"/>
      <c r="I102" s="381"/>
      <c r="J102" s="381"/>
    </row>
    <row r="103" spans="2:10" s="288" customFormat="1" ht="16.5" customHeight="1">
      <c r="B103" s="889" t="s">
        <v>711</v>
      </c>
      <c r="C103" s="890"/>
      <c r="D103" s="377" t="s">
        <v>731</v>
      </c>
      <c r="E103" s="377" t="s">
        <v>732</v>
      </c>
      <c r="F103" s="377" t="s">
        <v>733</v>
      </c>
      <c r="G103" s="377" t="s">
        <v>712</v>
      </c>
      <c r="H103" s="377" t="s">
        <v>713</v>
      </c>
      <c r="I103" s="377" t="s">
        <v>786</v>
      </c>
      <c r="J103" s="377" t="s">
        <v>715</v>
      </c>
    </row>
    <row r="104" spans="2:10" s="288" customFormat="1" ht="25.2" customHeight="1">
      <c r="B104" s="877" t="s">
        <v>787</v>
      </c>
      <c r="C104" s="916"/>
      <c r="D104" s="245" t="s">
        <v>788</v>
      </c>
      <c r="E104" s="100" t="s">
        <v>308</v>
      </c>
      <c r="F104" s="101" t="s">
        <v>593</v>
      </c>
      <c r="G104" s="101" t="s">
        <v>738</v>
      </c>
      <c r="H104" s="246">
        <v>46241</v>
      </c>
      <c r="I104" s="247">
        <v>46249</v>
      </c>
      <c r="J104" s="247" t="s">
        <v>336</v>
      </c>
    </row>
    <row r="105" spans="2:10" s="288" customFormat="1" ht="25.2" customHeight="1">
      <c r="B105" s="879"/>
      <c r="C105" s="917"/>
      <c r="D105" s="245" t="s">
        <v>789</v>
      </c>
      <c r="E105" s="100" t="s">
        <v>308</v>
      </c>
      <c r="F105" s="101" t="s">
        <v>498</v>
      </c>
      <c r="G105" s="101" t="s">
        <v>499</v>
      </c>
      <c r="H105" s="246">
        <v>46251</v>
      </c>
      <c r="I105" s="247">
        <v>46259</v>
      </c>
      <c r="J105" s="247" t="s">
        <v>725</v>
      </c>
    </row>
    <row r="106" spans="2:10" s="288" customFormat="1" ht="25.2" customHeight="1">
      <c r="B106" s="879"/>
      <c r="C106" s="917"/>
      <c r="D106" s="245" t="s">
        <v>790</v>
      </c>
      <c r="E106" s="100" t="s">
        <v>308</v>
      </c>
      <c r="F106" s="101" t="s">
        <v>586</v>
      </c>
      <c r="G106" s="101" t="s">
        <v>587</v>
      </c>
      <c r="H106" s="246">
        <v>46257</v>
      </c>
      <c r="I106" s="247">
        <v>46264</v>
      </c>
      <c r="J106" s="247" t="s">
        <v>336</v>
      </c>
    </row>
    <row r="107" spans="2:10" s="288" customFormat="1" ht="16.5" customHeight="1">
      <c r="B107" s="865" t="s">
        <v>707</v>
      </c>
      <c r="C107" s="866"/>
      <c r="D107" s="869" t="s">
        <v>791</v>
      </c>
      <c r="E107" s="870"/>
      <c r="F107" s="870"/>
      <c r="G107" s="870"/>
      <c r="H107" s="870"/>
      <c r="I107" s="870"/>
      <c r="J107" s="871"/>
    </row>
    <row r="108" spans="2:10" s="288" customFormat="1" ht="16.5" customHeight="1">
      <c r="B108" s="867"/>
      <c r="C108" s="868"/>
      <c r="D108" s="872"/>
      <c r="E108" s="873"/>
      <c r="F108" s="873"/>
      <c r="G108" s="873"/>
      <c r="H108" s="873"/>
      <c r="I108" s="873"/>
      <c r="J108" s="874"/>
    </row>
    <row r="109" spans="2:10" s="228" customFormat="1" ht="16.5" customHeight="1"/>
    <row r="110" spans="2:10" s="288" customFormat="1" ht="16.5" customHeight="1">
      <c r="B110" s="889" t="s">
        <v>711</v>
      </c>
      <c r="C110" s="890"/>
      <c r="D110" s="377" t="s">
        <v>172</v>
      </c>
      <c r="E110" s="377" t="s">
        <v>732</v>
      </c>
      <c r="F110" s="377" t="s">
        <v>169</v>
      </c>
      <c r="G110" s="377" t="s">
        <v>712</v>
      </c>
      <c r="H110" s="377" t="s">
        <v>166</v>
      </c>
      <c r="I110" s="377" t="s">
        <v>792</v>
      </c>
      <c r="J110" s="377" t="s">
        <v>715</v>
      </c>
    </row>
    <row r="111" spans="2:10" s="288" customFormat="1" ht="25.2" customHeight="1">
      <c r="B111" s="877" t="s">
        <v>417</v>
      </c>
      <c r="C111" s="878"/>
      <c r="D111" s="154" t="s">
        <v>793</v>
      </c>
      <c r="E111" s="155" t="s">
        <v>794</v>
      </c>
      <c r="F111" s="156" t="s">
        <v>603</v>
      </c>
      <c r="G111" s="156" t="s">
        <v>724</v>
      </c>
      <c r="H111" s="248">
        <v>46240</v>
      </c>
      <c r="I111" s="166">
        <v>46250</v>
      </c>
      <c r="J111" s="157" t="s">
        <v>147</v>
      </c>
    </row>
    <row r="112" spans="2:10" s="288" customFormat="1" ht="25.2" customHeight="1">
      <c r="B112" s="879"/>
      <c r="C112" s="880"/>
      <c r="D112" s="154" t="s">
        <v>795</v>
      </c>
      <c r="E112" s="155" t="s">
        <v>796</v>
      </c>
      <c r="F112" s="156" t="s">
        <v>797</v>
      </c>
      <c r="G112" s="156" t="s">
        <v>772</v>
      </c>
      <c r="H112" s="248">
        <v>46247</v>
      </c>
      <c r="I112" s="166">
        <v>46258</v>
      </c>
      <c r="J112" s="157" t="s">
        <v>147</v>
      </c>
    </row>
    <row r="113" spans="2:10" s="288" customFormat="1" ht="25.2" customHeight="1">
      <c r="B113" s="881"/>
      <c r="C113" s="882"/>
      <c r="D113" s="154" t="s">
        <v>798</v>
      </c>
      <c r="E113" s="155" t="s">
        <v>796</v>
      </c>
      <c r="F113" s="156" t="s">
        <v>799</v>
      </c>
      <c r="G113" s="156" t="s">
        <v>611</v>
      </c>
      <c r="H113" s="248">
        <v>46254</v>
      </c>
      <c r="I113" s="166">
        <v>46264</v>
      </c>
      <c r="J113" s="157" t="s">
        <v>147</v>
      </c>
    </row>
    <row r="114" spans="2:10" s="288" customFormat="1" ht="16.5" customHeight="1">
      <c r="B114" s="865" t="s">
        <v>707</v>
      </c>
      <c r="C114" s="866"/>
      <c r="D114" s="869" t="s">
        <v>418</v>
      </c>
      <c r="E114" s="870"/>
      <c r="F114" s="870"/>
      <c r="G114" s="870"/>
      <c r="H114" s="870"/>
      <c r="I114" s="870"/>
      <c r="J114" s="871"/>
    </row>
    <row r="115" spans="2:10" s="288" customFormat="1" ht="16.5" customHeight="1">
      <c r="B115" s="867"/>
      <c r="C115" s="868"/>
      <c r="D115" s="872"/>
      <c r="E115" s="873"/>
      <c r="F115" s="873"/>
      <c r="G115" s="873"/>
      <c r="H115" s="873"/>
      <c r="I115" s="873"/>
      <c r="J115" s="874"/>
    </row>
    <row r="116" spans="2:10" s="288" customFormat="1" ht="9.75" customHeight="1">
      <c r="B116" s="227"/>
      <c r="C116" s="227"/>
      <c r="D116" s="375"/>
      <c r="E116" s="375"/>
      <c r="F116" s="375"/>
      <c r="G116" s="375"/>
      <c r="H116" s="375"/>
      <c r="I116" s="375"/>
      <c r="J116" s="375"/>
    </row>
    <row r="117" spans="2:10" s="288" customFormat="1" ht="16.5" customHeight="1">
      <c r="B117" s="227"/>
      <c r="C117" s="227"/>
      <c r="D117" s="375"/>
      <c r="E117" s="375"/>
      <c r="F117" s="375"/>
      <c r="G117" s="375"/>
      <c r="H117" s="375"/>
      <c r="I117" s="375"/>
      <c r="J117" s="375"/>
    </row>
    <row r="118" spans="2:10" s="228" customFormat="1"/>
    <row r="119" spans="2:10" s="288" customFormat="1" ht="16.5" customHeight="1">
      <c r="B119" s="227"/>
      <c r="C119" s="227"/>
      <c r="D119" s="375"/>
      <c r="E119" s="375"/>
      <c r="F119" s="375"/>
      <c r="G119" s="375"/>
      <c r="H119" s="375"/>
      <c r="I119" s="375"/>
      <c r="J119" s="375"/>
    </row>
    <row r="120" spans="2:10" s="228" customFormat="1"/>
    <row r="121" spans="2:10" s="228" customFormat="1"/>
    <row r="122" spans="2:10" s="228" customFormat="1"/>
    <row r="123" spans="2:10" s="228" customFormat="1"/>
    <row r="124" spans="2:10" s="228" customFormat="1"/>
    <row r="125" spans="2:10" s="228" customFormat="1"/>
    <row r="126" spans="2:10" s="228" customFormat="1"/>
    <row r="127" spans="2:10" s="228" customFormat="1"/>
    <row r="128" spans="2:10" s="228" customFormat="1"/>
    <row r="129" s="228" customFormat="1"/>
    <row r="130" s="228" customFormat="1"/>
    <row r="131" s="228" customFormat="1"/>
    <row r="132" s="228" customFormat="1"/>
    <row r="133" s="228" customFormat="1"/>
    <row r="134" s="228" customFormat="1"/>
    <row r="135" s="228" customFormat="1"/>
    <row r="136" s="228" customFormat="1"/>
    <row r="137" s="228" customFormat="1"/>
    <row r="138" s="228" customFormat="1"/>
    <row r="139" s="228" customFormat="1"/>
    <row r="140" s="228" customFormat="1"/>
    <row r="141" s="228" customFormat="1"/>
    <row r="142" s="228" customFormat="1"/>
    <row r="143" s="228" customFormat="1"/>
    <row r="144" s="228" customFormat="1"/>
    <row r="145" spans="2:10" s="228" customFormat="1"/>
    <row r="146" spans="2:10" s="288" customFormat="1" ht="16.5" customHeight="1">
      <c r="B146" s="227"/>
      <c r="C146" s="227"/>
      <c r="D146" s="375"/>
      <c r="E146" s="375"/>
      <c r="F146" s="375"/>
      <c r="G146" s="375"/>
      <c r="H146" s="375"/>
      <c r="I146" s="375"/>
      <c r="J146" s="375"/>
    </row>
    <row r="147" spans="2:10" s="228" customFormat="1"/>
    <row r="148" spans="2:10" s="228" customFormat="1"/>
    <row r="149" spans="2:10" s="228" customFormat="1"/>
    <row r="150" spans="2:10" s="228" customFormat="1"/>
    <row r="151" spans="2:10" s="228" customFormat="1"/>
    <row r="152" spans="2:10" s="228" customFormat="1">
      <c r="F152" s="228" t="s">
        <v>800</v>
      </c>
    </row>
    <row r="153" spans="2:10" s="228" customFormat="1"/>
    <row r="154" spans="2:10" s="288" customFormat="1">
      <c r="B154" s="227"/>
      <c r="C154" s="227"/>
      <c r="D154" s="375"/>
      <c r="E154" s="375"/>
      <c r="F154" s="375"/>
      <c r="G154" s="375"/>
      <c r="H154" s="375"/>
      <c r="I154" s="375"/>
      <c r="J154" s="375"/>
    </row>
    <row r="155" spans="2:10" s="228" customFormat="1"/>
    <row r="156" spans="2:10" s="228" customFormat="1"/>
    <row r="157" spans="2:10" s="228" customFormat="1"/>
    <row r="158" spans="2:10" s="228" customFormat="1"/>
    <row r="159" spans="2:10" s="228" customFormat="1"/>
    <row r="160" spans="2:10" s="228" customFormat="1"/>
    <row r="161" s="228" customFormat="1"/>
    <row r="162" s="228" customFormat="1"/>
    <row r="163" s="228" customFormat="1"/>
    <row r="164" s="228" customFormat="1"/>
    <row r="165" s="228" customFormat="1"/>
    <row r="166" s="228" customFormat="1"/>
    <row r="167" s="228" customFormat="1"/>
    <row r="168" s="228" customFormat="1"/>
    <row r="169" s="228" customFormat="1"/>
    <row r="170" s="228" customFormat="1"/>
    <row r="171" s="228" customFormat="1"/>
    <row r="172" s="228" customFormat="1"/>
    <row r="173" s="228" customFormat="1"/>
    <row r="174" s="228" customFormat="1"/>
    <row r="175" s="228" customFormat="1"/>
    <row r="176" s="228" customFormat="1"/>
    <row r="177" s="288" customFormat="1"/>
    <row r="178" s="288" customFormat="1"/>
    <row r="179" s="288" customFormat="1"/>
    <row r="180" s="288" customFormat="1"/>
    <row r="181" s="288" customFormat="1"/>
    <row r="182" s="288" customFormat="1"/>
    <row r="183" s="288" customFormat="1"/>
    <row r="184" s="288" customFormat="1"/>
    <row r="185" s="288" customFormat="1"/>
    <row r="186" s="288" customFormat="1"/>
    <row r="187" s="288" customFormat="1"/>
    <row r="188" s="228" customFormat="1"/>
    <row r="189" s="228" customFormat="1"/>
    <row r="190" s="228" customFormat="1"/>
    <row r="191" s="228" customFormat="1"/>
    <row r="192" s="228" customFormat="1"/>
    <row r="193" s="228" customFormat="1"/>
    <row r="194" s="228" customFormat="1"/>
    <row r="195" s="228" customFormat="1"/>
    <row r="196" s="228" customFormat="1"/>
    <row r="197" s="228" customFormat="1"/>
    <row r="198" s="228" customFormat="1"/>
    <row r="199" s="228" customFormat="1"/>
    <row r="200" s="228" customFormat="1"/>
    <row r="201" s="228" customFormat="1"/>
    <row r="202" s="228" customFormat="1"/>
    <row r="203" s="228" customFormat="1"/>
    <row r="204" s="228" customFormat="1"/>
    <row r="205" s="228" customFormat="1"/>
    <row r="206" s="228" customFormat="1"/>
    <row r="207" s="228" customFormat="1"/>
    <row r="208" s="228" customFormat="1"/>
    <row r="209" spans="8:8" s="228" customFormat="1"/>
    <row r="210" spans="8:8" s="228" customFormat="1"/>
    <row r="211" spans="8:8" s="228" customFormat="1"/>
    <row r="212" spans="8:8" s="228" customFormat="1"/>
    <row r="213" spans="8:8" s="228" customFormat="1"/>
    <row r="214" spans="8:8" s="228" customFormat="1"/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</sheetData>
  <mergeCells count="72">
    <mergeCell ref="B111:C113"/>
    <mergeCell ref="B114:C115"/>
    <mergeCell ref="D114:J115"/>
    <mergeCell ref="B89:C90"/>
    <mergeCell ref="D89:J90"/>
    <mergeCell ref="B94:C94"/>
    <mergeCell ref="B95:C97"/>
    <mergeCell ref="B98:C99"/>
    <mergeCell ref="D98:J99"/>
    <mergeCell ref="B6:J6"/>
    <mergeCell ref="B7:J7"/>
    <mergeCell ref="B8:J8"/>
    <mergeCell ref="B9:C9"/>
    <mergeCell ref="D9:J9"/>
    <mergeCell ref="B13:C13"/>
    <mergeCell ref="D13:J13"/>
    <mergeCell ref="B14:C14"/>
    <mergeCell ref="B15:C18"/>
    <mergeCell ref="B19:C20"/>
    <mergeCell ref="D19:J20"/>
    <mergeCell ref="B52:C54"/>
    <mergeCell ref="B55:C56"/>
    <mergeCell ref="D55:J56"/>
    <mergeCell ref="B58:C58"/>
    <mergeCell ref="D58:J58"/>
    <mergeCell ref="B48:J48"/>
    <mergeCell ref="B49:J49"/>
    <mergeCell ref="B50:C50"/>
    <mergeCell ref="D50:J50"/>
    <mergeCell ref="B51:C51"/>
    <mergeCell ref="B82:C83"/>
    <mergeCell ref="D82:J83"/>
    <mergeCell ref="B85:C85"/>
    <mergeCell ref="B86:C88"/>
    <mergeCell ref="B11:J11"/>
    <mergeCell ref="B12:J12"/>
    <mergeCell ref="B30:C32"/>
    <mergeCell ref="D30:J32"/>
    <mergeCell ref="B33:C33"/>
    <mergeCell ref="B34:C37"/>
    <mergeCell ref="B38:C39"/>
    <mergeCell ref="D38:J39"/>
    <mergeCell ref="B41:C41"/>
    <mergeCell ref="B42:C43"/>
    <mergeCell ref="B44:C45"/>
    <mergeCell ref="D44:J45"/>
    <mergeCell ref="B22:C22"/>
    <mergeCell ref="B23:C26"/>
    <mergeCell ref="B27:C28"/>
    <mergeCell ref="D27:J28"/>
    <mergeCell ref="B29:J29"/>
    <mergeCell ref="B59:C59"/>
    <mergeCell ref="B60:C62"/>
    <mergeCell ref="B63:C64"/>
    <mergeCell ref="D63:J64"/>
    <mergeCell ref="B66:C66"/>
    <mergeCell ref="D66:J66"/>
    <mergeCell ref="B67:C67"/>
    <mergeCell ref="B68:C71"/>
    <mergeCell ref="B72:C73"/>
    <mergeCell ref="D72:J73"/>
    <mergeCell ref="B75:J75"/>
    <mergeCell ref="B76:J76"/>
    <mergeCell ref="B77:C77"/>
    <mergeCell ref="D77:J77"/>
    <mergeCell ref="B78:C78"/>
    <mergeCell ref="B79:C81"/>
    <mergeCell ref="B103:C103"/>
    <mergeCell ref="B104:C106"/>
    <mergeCell ref="B107:C108"/>
    <mergeCell ref="D107:J108"/>
    <mergeCell ref="B110:C110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30" orientation="portrait" r:id="rId1"/>
  <rowBreaks count="1" manualBreakCount="1">
    <brk id="117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B6:N321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38.796875" customWidth="1"/>
    <col min="5" max="8" width="12.59765625" customWidth="1"/>
    <col min="9" max="9" width="11.3984375" customWidth="1"/>
    <col min="10" max="10" width="11.69921875" style="43" customWidth="1"/>
    <col min="11" max="11" width="14.59765625" customWidth="1"/>
  </cols>
  <sheetData>
    <row r="6" spans="2:11">
      <c r="B6" s="808" t="s">
        <v>133</v>
      </c>
      <c r="C6" s="808"/>
      <c r="D6" s="808"/>
      <c r="E6" s="808"/>
      <c r="F6" s="808"/>
      <c r="G6" s="808"/>
      <c r="H6" s="808"/>
      <c r="I6" s="808"/>
      <c r="J6" s="808"/>
      <c r="K6" s="808"/>
    </row>
    <row r="7" spans="2:11">
      <c r="B7" s="809" t="s">
        <v>348</v>
      </c>
      <c r="C7" s="809"/>
      <c r="D7" s="809"/>
      <c r="E7" s="809"/>
      <c r="F7" s="809"/>
      <c r="G7" s="809"/>
      <c r="H7" s="809"/>
      <c r="I7" s="809"/>
      <c r="J7" s="809"/>
      <c r="K7" s="809"/>
    </row>
    <row r="8" spans="2:11" s="40" customFormat="1" ht="25.2">
      <c r="B8" s="939" t="s">
        <v>158</v>
      </c>
      <c r="C8" s="939"/>
      <c r="D8" s="939"/>
      <c r="E8" s="939"/>
      <c r="F8" s="939"/>
      <c r="G8" s="939"/>
      <c r="H8" s="939"/>
      <c r="I8" s="939"/>
      <c r="J8" s="939"/>
      <c r="K8" s="939"/>
    </row>
    <row r="9" spans="2:11" s="40" customFormat="1" ht="88.95" customHeight="1">
      <c r="B9" s="1189" t="s">
        <v>393</v>
      </c>
      <c r="C9" s="1190"/>
      <c r="D9" s="1191" t="s">
        <v>801</v>
      </c>
      <c r="E9" s="1192"/>
      <c r="F9" s="1192"/>
      <c r="G9" s="1192"/>
      <c r="H9" s="1192"/>
      <c r="I9" s="1192"/>
      <c r="J9" s="1192"/>
      <c r="K9" s="1193"/>
    </row>
    <row r="10" spans="2:11" s="40" customFormat="1" ht="20.25" customHeight="1">
      <c r="B10" s="229"/>
      <c r="C10" s="229"/>
      <c r="D10" s="230"/>
      <c r="E10" s="230"/>
      <c r="F10" s="167"/>
      <c r="G10" s="230"/>
      <c r="H10" s="230"/>
      <c r="I10" s="230"/>
      <c r="J10" s="230"/>
      <c r="K10" s="230"/>
    </row>
    <row r="11" spans="2:11" s="40" customFormat="1" ht="20.25" customHeight="1">
      <c r="B11" s="910" t="s">
        <v>802</v>
      </c>
      <c r="C11" s="910"/>
      <c r="D11" s="910"/>
      <c r="E11" s="910"/>
      <c r="F11" s="910"/>
      <c r="G11" s="910"/>
      <c r="H11" s="910"/>
      <c r="I11" s="910"/>
      <c r="J11" s="910"/>
      <c r="K11" s="910"/>
    </row>
    <row r="12" spans="2:11" s="218" customFormat="1" ht="16.5" customHeight="1">
      <c r="B12" s="900" t="s">
        <v>803</v>
      </c>
      <c r="C12" s="900"/>
      <c r="D12" s="900"/>
      <c r="E12" s="900"/>
      <c r="F12" s="900"/>
      <c r="G12" s="900"/>
      <c r="H12" s="900"/>
      <c r="I12" s="900"/>
      <c r="J12" s="900"/>
      <c r="K12" s="900"/>
    </row>
    <row r="13" spans="2:11" s="218" customFormat="1" ht="16.5" customHeight="1">
      <c r="B13" s="889" t="s">
        <v>164</v>
      </c>
      <c r="C13" s="890"/>
      <c r="D13" s="383" t="s">
        <v>172</v>
      </c>
      <c r="E13" s="383" t="s">
        <v>168</v>
      </c>
      <c r="F13" s="383" t="s">
        <v>169</v>
      </c>
      <c r="G13" s="383" t="s">
        <v>165</v>
      </c>
      <c r="H13" s="383" t="s">
        <v>166</v>
      </c>
      <c r="I13" s="984" t="s">
        <v>350</v>
      </c>
      <c r="J13" s="985"/>
      <c r="K13" s="383" t="s">
        <v>173</v>
      </c>
    </row>
    <row r="14" spans="2:11" s="218" customFormat="1" ht="25.2" customHeight="1">
      <c r="B14" s="877" t="s">
        <v>351</v>
      </c>
      <c r="C14" s="986"/>
      <c r="D14" s="416" t="s">
        <v>804</v>
      </c>
      <c r="E14" s="417" t="s">
        <v>302</v>
      </c>
      <c r="F14" s="418" t="s">
        <v>385</v>
      </c>
      <c r="G14" s="1194" t="s">
        <v>386</v>
      </c>
      <c r="H14" s="418">
        <v>46236</v>
      </c>
      <c r="I14" s="1195">
        <v>46239</v>
      </c>
      <c r="J14" s="1196"/>
      <c r="K14" s="231" t="s">
        <v>325</v>
      </c>
    </row>
    <row r="15" spans="2:11" s="218" customFormat="1" ht="25.2" customHeight="1">
      <c r="B15" s="976"/>
      <c r="C15" s="987"/>
      <c r="D15" s="416" t="s">
        <v>303</v>
      </c>
      <c r="E15" s="417"/>
      <c r="F15" s="418" t="s">
        <v>389</v>
      </c>
      <c r="G15" s="418" t="s">
        <v>525</v>
      </c>
      <c r="H15" s="418">
        <v>46240</v>
      </c>
      <c r="I15" s="980">
        <v>46243</v>
      </c>
      <c r="J15" s="981"/>
      <c r="K15" s="231" t="s">
        <v>325</v>
      </c>
    </row>
    <row r="16" spans="2:11" s="218" customFormat="1" ht="25.2" customHeight="1">
      <c r="B16" s="976"/>
      <c r="C16" s="987"/>
      <c r="D16" s="416" t="s">
        <v>805</v>
      </c>
      <c r="E16" s="417" t="s">
        <v>806</v>
      </c>
      <c r="F16" s="418" t="s">
        <v>392</v>
      </c>
      <c r="G16" s="419" t="s">
        <v>529</v>
      </c>
      <c r="H16" s="418">
        <v>46243</v>
      </c>
      <c r="I16" s="980">
        <v>46246</v>
      </c>
      <c r="J16" s="981"/>
      <c r="K16" s="231" t="s">
        <v>325</v>
      </c>
    </row>
    <row r="17" spans="2:11" s="218" customFormat="1" ht="25.2" customHeight="1">
      <c r="B17" s="978"/>
      <c r="C17" s="988"/>
      <c r="D17" s="416" t="s">
        <v>303</v>
      </c>
      <c r="E17" s="417"/>
      <c r="F17" s="418" t="s">
        <v>534</v>
      </c>
      <c r="G17" s="419" t="s">
        <v>536</v>
      </c>
      <c r="H17" s="418">
        <v>46247</v>
      </c>
      <c r="I17" s="980">
        <v>46250</v>
      </c>
      <c r="J17" s="981"/>
      <c r="K17" s="231" t="s">
        <v>325</v>
      </c>
    </row>
    <row r="18" spans="2:11" s="218" customFormat="1" ht="16.5" customHeight="1">
      <c r="B18" s="893" t="s">
        <v>167</v>
      </c>
      <c r="C18" s="893"/>
      <c r="D18" s="936" t="s">
        <v>807</v>
      </c>
      <c r="E18" s="982"/>
      <c r="F18" s="982"/>
      <c r="G18" s="982"/>
      <c r="H18" s="982"/>
      <c r="I18" s="982"/>
      <c r="J18" s="982"/>
      <c r="K18" s="983"/>
    </row>
    <row r="19" spans="2:11" s="218" customFormat="1" ht="16.5" customHeight="1">
      <c r="B19" s="893"/>
      <c r="C19" s="893"/>
      <c r="D19" s="872"/>
      <c r="E19" s="873"/>
      <c r="F19" s="873"/>
      <c r="G19" s="873"/>
      <c r="H19" s="873"/>
      <c r="I19" s="873"/>
      <c r="J19" s="873"/>
      <c r="K19" s="874"/>
    </row>
    <row r="20" spans="2:11" s="218" customFormat="1" ht="16.5" customHeight="1">
      <c r="B20" s="227"/>
      <c r="C20" s="227"/>
      <c r="D20" s="375"/>
      <c r="E20" s="375"/>
      <c r="F20" s="375"/>
      <c r="G20" s="375"/>
      <c r="H20" s="375"/>
      <c r="I20" s="375"/>
      <c r="J20" s="375"/>
      <c r="K20" s="375"/>
    </row>
    <row r="21" spans="2:11" s="218" customFormat="1" ht="16.5" customHeight="1">
      <c r="B21" s="910" t="s">
        <v>802</v>
      </c>
      <c r="C21" s="910"/>
      <c r="D21" s="910"/>
      <c r="E21" s="910"/>
      <c r="F21" s="910"/>
      <c r="G21" s="910"/>
      <c r="H21" s="910"/>
      <c r="I21" s="910"/>
      <c r="J21" s="910"/>
      <c r="K21" s="910"/>
    </row>
    <row r="22" spans="2:11" s="218" customFormat="1" ht="16.5" customHeight="1">
      <c r="B22" s="900" t="s">
        <v>803</v>
      </c>
      <c r="C22" s="900"/>
      <c r="D22" s="900"/>
      <c r="E22" s="900"/>
      <c r="F22" s="900"/>
      <c r="G22" s="900"/>
      <c r="H22" s="900"/>
      <c r="I22" s="900"/>
      <c r="J22" s="900"/>
      <c r="K22" s="900"/>
    </row>
    <row r="23" spans="2:11" s="218" customFormat="1" ht="16.5" customHeight="1">
      <c r="B23" s="891" t="s">
        <v>164</v>
      </c>
      <c r="C23" s="891"/>
      <c r="D23" s="377" t="s">
        <v>172</v>
      </c>
      <c r="E23" s="377" t="s">
        <v>168</v>
      </c>
      <c r="F23" s="377" t="s">
        <v>169</v>
      </c>
      <c r="G23" s="377" t="s">
        <v>165</v>
      </c>
      <c r="H23" s="377" t="s">
        <v>166</v>
      </c>
      <c r="I23" s="875" t="s">
        <v>808</v>
      </c>
      <c r="J23" s="876"/>
      <c r="K23" s="377" t="s">
        <v>173</v>
      </c>
    </row>
    <row r="24" spans="2:11" s="218" customFormat="1" ht="25.2" customHeight="1">
      <c r="B24" s="877" t="s">
        <v>809</v>
      </c>
      <c r="C24" s="975"/>
      <c r="D24" s="1197" t="s">
        <v>419</v>
      </c>
      <c r="E24" s="1198" t="s">
        <v>302</v>
      </c>
      <c r="F24" s="1199" t="s">
        <v>384</v>
      </c>
      <c r="G24" s="1199" t="s">
        <v>385</v>
      </c>
      <c r="H24" s="1200">
        <v>46236</v>
      </c>
      <c r="I24" s="1201">
        <v>46241</v>
      </c>
      <c r="J24" s="1202"/>
      <c r="K24" s="1203" t="s">
        <v>325</v>
      </c>
    </row>
    <row r="25" spans="2:11" s="218" customFormat="1" ht="25.2" customHeight="1">
      <c r="B25" s="976"/>
      <c r="C25" s="977"/>
      <c r="D25" s="1204" t="s">
        <v>805</v>
      </c>
      <c r="E25" s="1205" t="s">
        <v>806</v>
      </c>
      <c r="F25" s="1199" t="s">
        <v>389</v>
      </c>
      <c r="G25" s="1199" t="s">
        <v>525</v>
      </c>
      <c r="H25" s="1206">
        <v>46243</v>
      </c>
      <c r="I25" s="1207">
        <v>46248</v>
      </c>
      <c r="J25" s="1202"/>
      <c r="K25" s="1203" t="s">
        <v>325</v>
      </c>
    </row>
    <row r="26" spans="2:11" s="218" customFormat="1" ht="25.2" customHeight="1">
      <c r="B26" s="978"/>
      <c r="C26" s="979"/>
      <c r="D26" s="1197" t="s">
        <v>303</v>
      </c>
      <c r="E26" s="1198"/>
      <c r="F26" s="1199" t="s">
        <v>534</v>
      </c>
      <c r="G26" s="1199" t="s">
        <v>536</v>
      </c>
      <c r="H26" s="1206">
        <v>46247</v>
      </c>
      <c r="I26" s="1207">
        <v>46252</v>
      </c>
      <c r="J26" s="1202"/>
      <c r="K26" s="1203" t="s">
        <v>325</v>
      </c>
    </row>
    <row r="27" spans="2:11" s="218" customFormat="1" ht="16.5" customHeight="1">
      <c r="B27" s="893" t="s">
        <v>167</v>
      </c>
      <c r="C27" s="893"/>
      <c r="D27" s="869" t="s">
        <v>326</v>
      </c>
      <c r="E27" s="870"/>
      <c r="F27" s="870"/>
      <c r="G27" s="870"/>
      <c r="H27" s="870"/>
      <c r="I27" s="870"/>
      <c r="J27" s="870"/>
      <c r="K27" s="871"/>
    </row>
    <row r="28" spans="2:11" s="218" customFormat="1" ht="16.5" customHeight="1">
      <c r="B28" s="893"/>
      <c r="C28" s="893"/>
      <c r="D28" s="872"/>
      <c r="E28" s="873"/>
      <c r="F28" s="873"/>
      <c r="G28" s="873"/>
      <c r="H28" s="873"/>
      <c r="I28" s="873"/>
      <c r="J28" s="873"/>
      <c r="K28" s="874"/>
    </row>
    <row r="29" spans="2:11" s="218" customFormat="1" ht="16.5" customHeight="1">
      <c r="B29" s="227"/>
      <c r="C29" s="227"/>
      <c r="D29" s="375"/>
      <c r="E29" s="375"/>
      <c r="F29" s="375"/>
      <c r="G29" s="375"/>
      <c r="H29" s="375"/>
      <c r="I29" s="375"/>
      <c r="J29" s="375"/>
      <c r="K29" s="375"/>
    </row>
    <row r="30" spans="2:11" s="40" customFormat="1" ht="20.25" customHeight="1">
      <c r="B30" s="910" t="s">
        <v>802</v>
      </c>
      <c r="C30" s="910"/>
      <c r="D30" s="910"/>
      <c r="E30" s="910"/>
      <c r="F30" s="910"/>
      <c r="G30" s="910"/>
      <c r="H30" s="910"/>
      <c r="I30" s="910"/>
      <c r="J30" s="910"/>
      <c r="K30" s="910"/>
    </row>
    <row r="31" spans="2:11" s="218" customFormat="1" ht="16.5" customHeight="1">
      <c r="B31" s="900" t="s">
        <v>803</v>
      </c>
      <c r="C31" s="900"/>
      <c r="D31" s="900"/>
      <c r="E31" s="900"/>
      <c r="F31" s="900"/>
      <c r="G31" s="900"/>
      <c r="H31" s="900"/>
      <c r="I31" s="900"/>
      <c r="J31" s="900"/>
      <c r="K31" s="900"/>
    </row>
    <row r="32" spans="2:11" s="218" customFormat="1" ht="16.5" customHeight="1">
      <c r="B32" s="889" t="s">
        <v>164</v>
      </c>
      <c r="C32" s="890"/>
      <c r="D32" s="377" t="s">
        <v>172</v>
      </c>
      <c r="E32" s="377" t="s">
        <v>168</v>
      </c>
      <c r="F32" s="377" t="s">
        <v>169</v>
      </c>
      <c r="G32" s="377" t="s">
        <v>165</v>
      </c>
      <c r="H32" s="377" t="s">
        <v>166</v>
      </c>
      <c r="I32" s="889" t="s">
        <v>352</v>
      </c>
      <c r="J32" s="890"/>
      <c r="K32" s="377" t="s">
        <v>173</v>
      </c>
    </row>
    <row r="33" spans="2:11" s="218" customFormat="1" ht="25.2" customHeight="1">
      <c r="B33" s="877" t="s">
        <v>420</v>
      </c>
      <c r="C33" s="878"/>
      <c r="D33" s="210" t="s">
        <v>804</v>
      </c>
      <c r="E33" s="139" t="s">
        <v>302</v>
      </c>
      <c r="F33" s="159" t="s">
        <v>385</v>
      </c>
      <c r="G33" s="1194" t="s">
        <v>386</v>
      </c>
      <c r="H33" s="232">
        <v>46236</v>
      </c>
      <c r="I33" s="973">
        <v>46240</v>
      </c>
      <c r="J33" s="974"/>
      <c r="K33" s="195" t="s">
        <v>150</v>
      </c>
    </row>
    <row r="34" spans="2:11" s="218" customFormat="1" ht="25.2" customHeight="1">
      <c r="B34" s="879"/>
      <c r="C34" s="880"/>
      <c r="D34" s="210" t="s">
        <v>805</v>
      </c>
      <c r="E34" s="139" t="s">
        <v>806</v>
      </c>
      <c r="F34" s="159" t="s">
        <v>392</v>
      </c>
      <c r="G34" s="159" t="s">
        <v>529</v>
      </c>
      <c r="H34" s="232">
        <v>46243</v>
      </c>
      <c r="I34" s="973">
        <v>46248</v>
      </c>
      <c r="J34" s="974"/>
      <c r="K34" s="195" t="s">
        <v>150</v>
      </c>
    </row>
    <row r="35" spans="2:11" s="218" customFormat="1" ht="25.2" customHeight="1">
      <c r="B35" s="881"/>
      <c r="C35" s="882"/>
      <c r="D35" s="210" t="s">
        <v>419</v>
      </c>
      <c r="E35" s="139" t="s">
        <v>396</v>
      </c>
      <c r="F35" s="159" t="s">
        <v>539</v>
      </c>
      <c r="G35" s="159" t="s">
        <v>541</v>
      </c>
      <c r="H35" s="232">
        <v>46250</v>
      </c>
      <c r="I35" s="973">
        <v>46254</v>
      </c>
      <c r="J35" s="974"/>
      <c r="K35" s="195" t="s">
        <v>150</v>
      </c>
    </row>
    <row r="36" spans="2:11" s="218" customFormat="1" ht="16.5" customHeight="1">
      <c r="B36" s="893" t="s">
        <v>167</v>
      </c>
      <c r="C36" s="893"/>
      <c r="D36" s="869" t="s">
        <v>305</v>
      </c>
      <c r="E36" s="870"/>
      <c r="F36" s="870"/>
      <c r="G36" s="870"/>
      <c r="H36" s="870"/>
      <c r="I36" s="870"/>
      <c r="J36" s="870"/>
      <c r="K36" s="871"/>
    </row>
    <row r="37" spans="2:11" s="218" customFormat="1" ht="16.5" customHeight="1">
      <c r="B37" s="893"/>
      <c r="C37" s="893"/>
      <c r="D37" s="872"/>
      <c r="E37" s="873"/>
      <c r="F37" s="873"/>
      <c r="G37" s="873"/>
      <c r="H37" s="873"/>
      <c r="I37" s="873"/>
      <c r="J37" s="873"/>
      <c r="K37" s="874"/>
    </row>
    <row r="38" spans="2:11" s="288" customFormat="1" ht="16.5" customHeight="1">
      <c r="B38" s="910" t="s">
        <v>240</v>
      </c>
      <c r="C38" s="910"/>
      <c r="D38" s="910"/>
      <c r="E38" s="910"/>
      <c r="F38" s="910"/>
      <c r="G38" s="910"/>
      <c r="H38" s="910"/>
      <c r="I38" s="910"/>
      <c r="J38" s="910"/>
      <c r="K38" s="266"/>
    </row>
    <row r="39" spans="2:11" s="40" customFormat="1" ht="19.2">
      <c r="B39" s="928" t="s">
        <v>178</v>
      </c>
      <c r="C39" s="928"/>
      <c r="D39" s="928"/>
      <c r="E39" s="928"/>
      <c r="F39" s="928"/>
      <c r="G39" s="928"/>
      <c r="H39" s="928"/>
      <c r="I39" s="928"/>
      <c r="J39" s="928"/>
      <c r="K39" s="372"/>
    </row>
    <row r="40" spans="2:11" s="218" customFormat="1" ht="16.5" customHeight="1">
      <c r="B40" s="929" t="s">
        <v>393</v>
      </c>
      <c r="C40" s="929"/>
      <c r="D40" s="967" t="s">
        <v>327</v>
      </c>
      <c r="E40" s="968"/>
      <c r="F40" s="968"/>
      <c r="G40" s="968"/>
      <c r="H40" s="968"/>
      <c r="I40" s="968"/>
      <c r="J40" s="968"/>
      <c r="K40" s="969"/>
    </row>
    <row r="41" spans="2:11" s="218" customFormat="1" ht="36.75" customHeight="1">
      <c r="B41" s="929"/>
      <c r="C41" s="929"/>
      <c r="D41" s="970"/>
      <c r="E41" s="971"/>
      <c r="F41" s="971"/>
      <c r="G41" s="971"/>
      <c r="H41" s="971"/>
      <c r="I41" s="971"/>
      <c r="J41" s="971"/>
      <c r="K41" s="972"/>
    </row>
    <row r="42" spans="2:11" s="218" customFormat="1" ht="16.5" customHeight="1">
      <c r="B42" s="875" t="s">
        <v>164</v>
      </c>
      <c r="C42" s="876"/>
      <c r="D42" s="377" t="s">
        <v>172</v>
      </c>
      <c r="E42" s="377" t="s">
        <v>168</v>
      </c>
      <c r="F42" s="377" t="s">
        <v>169</v>
      </c>
      <c r="G42" s="377" t="s">
        <v>165</v>
      </c>
      <c r="H42" s="377" t="s">
        <v>166</v>
      </c>
      <c r="I42" s="875" t="s">
        <v>353</v>
      </c>
      <c r="J42" s="876"/>
      <c r="K42" s="377" t="s">
        <v>173</v>
      </c>
    </row>
    <row r="43" spans="2:11" s="218" customFormat="1" ht="25.2" customHeight="1">
      <c r="B43" s="877" t="s">
        <v>354</v>
      </c>
      <c r="C43" s="878"/>
      <c r="D43" s="233" t="s">
        <v>328</v>
      </c>
      <c r="E43" s="409" t="s">
        <v>810</v>
      </c>
      <c r="F43" s="234" t="s">
        <v>811</v>
      </c>
      <c r="G43" s="234" t="s">
        <v>811</v>
      </c>
      <c r="H43" s="105">
        <v>46240</v>
      </c>
      <c r="I43" s="966">
        <v>46253</v>
      </c>
      <c r="J43" s="965"/>
      <c r="K43" s="219" t="s">
        <v>304</v>
      </c>
    </row>
    <row r="44" spans="2:11" s="218" customFormat="1" ht="25.2" customHeight="1">
      <c r="B44" s="879"/>
      <c r="C44" s="880"/>
      <c r="D44" s="233" t="s">
        <v>812</v>
      </c>
      <c r="E44" s="409" t="s">
        <v>813</v>
      </c>
      <c r="F44" s="234" t="s">
        <v>814</v>
      </c>
      <c r="G44" s="234" t="s">
        <v>814</v>
      </c>
      <c r="H44" s="105">
        <v>46247</v>
      </c>
      <c r="I44" s="966">
        <v>46260</v>
      </c>
      <c r="J44" s="965"/>
      <c r="K44" s="219" t="s">
        <v>304</v>
      </c>
    </row>
    <row r="45" spans="2:11" s="218" customFormat="1" ht="25.2" customHeight="1">
      <c r="B45" s="881"/>
      <c r="C45" s="882"/>
      <c r="D45" s="233" t="s">
        <v>815</v>
      </c>
      <c r="E45" s="409" t="s">
        <v>813</v>
      </c>
      <c r="F45" s="234" t="s">
        <v>816</v>
      </c>
      <c r="G45" s="234" t="s">
        <v>816</v>
      </c>
      <c r="H45" s="105">
        <v>46255</v>
      </c>
      <c r="I45" s="966">
        <v>46267</v>
      </c>
      <c r="J45" s="965"/>
      <c r="K45" s="219" t="s">
        <v>304</v>
      </c>
    </row>
    <row r="46" spans="2:11" s="218" customFormat="1" ht="16.5" customHeight="1">
      <c r="B46" s="893" t="s">
        <v>167</v>
      </c>
      <c r="C46" s="893"/>
      <c r="D46" s="869" t="s">
        <v>305</v>
      </c>
      <c r="E46" s="870"/>
      <c r="F46" s="870"/>
      <c r="G46" s="870"/>
      <c r="H46" s="870"/>
      <c r="I46" s="870"/>
      <c r="J46" s="870"/>
      <c r="K46" s="871"/>
    </row>
    <row r="47" spans="2:11" s="218" customFormat="1" ht="16.5" customHeight="1">
      <c r="B47" s="893"/>
      <c r="C47" s="893"/>
      <c r="D47" s="872"/>
      <c r="E47" s="873"/>
      <c r="F47" s="873"/>
      <c r="G47" s="873"/>
      <c r="H47" s="873"/>
      <c r="I47" s="873"/>
      <c r="J47" s="873"/>
      <c r="K47" s="874"/>
    </row>
    <row r="48" spans="2:11" s="218" customFormat="1" ht="16.5" customHeight="1">
      <c r="B48" s="227"/>
      <c r="C48" s="227"/>
      <c r="D48" s="375"/>
      <c r="E48" s="375"/>
      <c r="F48" s="375"/>
      <c r="G48" s="375"/>
      <c r="H48" s="375"/>
      <c r="I48" s="375"/>
      <c r="J48" s="375"/>
      <c r="K48" s="375"/>
    </row>
    <row r="49" spans="2:11" s="218" customFormat="1" ht="16.5" customHeight="1">
      <c r="B49" s="891" t="s">
        <v>164</v>
      </c>
      <c r="C49" s="891"/>
      <c r="D49" s="377" t="s">
        <v>136</v>
      </c>
      <c r="E49" s="377" t="s">
        <v>137</v>
      </c>
      <c r="F49" s="377" t="s">
        <v>138</v>
      </c>
      <c r="G49" s="377" t="s">
        <v>139</v>
      </c>
      <c r="H49" s="377" t="s">
        <v>140</v>
      </c>
      <c r="I49" s="889" t="s">
        <v>153</v>
      </c>
      <c r="J49" s="890"/>
      <c r="K49" s="377" t="s">
        <v>142</v>
      </c>
    </row>
    <row r="50" spans="2:11" s="218" customFormat="1" ht="25.2" customHeight="1">
      <c r="B50" s="892" t="s">
        <v>355</v>
      </c>
      <c r="C50" s="908"/>
      <c r="D50" s="1208" t="s">
        <v>817</v>
      </c>
      <c r="E50" s="1209" t="s">
        <v>818</v>
      </c>
      <c r="F50" s="1210">
        <v>46240</v>
      </c>
      <c r="G50" s="1210" t="s">
        <v>819</v>
      </c>
      <c r="H50" s="1210">
        <v>46244</v>
      </c>
      <c r="I50" s="1211">
        <v>46258</v>
      </c>
      <c r="J50" s="965"/>
      <c r="K50" s="219" t="s">
        <v>356</v>
      </c>
    </row>
    <row r="51" spans="2:11" s="218" customFormat="1" ht="25.2" customHeight="1">
      <c r="B51" s="903"/>
      <c r="C51" s="908"/>
      <c r="D51" s="1208" t="s">
        <v>820</v>
      </c>
      <c r="E51" s="1209" t="s">
        <v>821</v>
      </c>
      <c r="F51" s="1210">
        <v>46247</v>
      </c>
      <c r="G51" s="1210" t="s">
        <v>822</v>
      </c>
      <c r="H51" s="1210">
        <v>46250</v>
      </c>
      <c r="I51" s="1211">
        <v>46264</v>
      </c>
      <c r="J51" s="965"/>
      <c r="K51" s="219" t="s">
        <v>356</v>
      </c>
    </row>
    <row r="52" spans="2:11" s="218" customFormat="1" ht="16.5" customHeight="1">
      <c r="B52" s="893" t="s">
        <v>167</v>
      </c>
      <c r="C52" s="893"/>
      <c r="D52" s="869" t="s">
        <v>305</v>
      </c>
      <c r="E52" s="870"/>
      <c r="F52" s="870"/>
      <c r="G52" s="870"/>
      <c r="H52" s="870"/>
      <c r="I52" s="870"/>
      <c r="J52" s="870"/>
      <c r="K52" s="871"/>
    </row>
    <row r="53" spans="2:11" s="218" customFormat="1" ht="24.75" customHeight="1">
      <c r="B53" s="893"/>
      <c r="C53" s="893"/>
      <c r="D53" s="872"/>
      <c r="E53" s="873"/>
      <c r="F53" s="873"/>
      <c r="G53" s="873"/>
      <c r="H53" s="873"/>
      <c r="I53" s="873"/>
      <c r="J53" s="873"/>
      <c r="K53" s="874"/>
    </row>
    <row r="54" spans="2:11" s="40" customFormat="1" ht="19.2">
      <c r="B54" s="955" t="s">
        <v>357</v>
      </c>
      <c r="C54" s="955"/>
      <c r="D54" s="955"/>
      <c r="E54" s="955"/>
      <c r="F54" s="955"/>
      <c r="G54" s="955"/>
      <c r="H54" s="955"/>
      <c r="I54" s="955"/>
      <c r="J54" s="955"/>
      <c r="K54" s="955"/>
    </row>
    <row r="55" spans="2:11" s="40" customFormat="1" ht="19.2">
      <c r="B55" s="957" t="s">
        <v>619</v>
      </c>
      <c r="C55" s="957"/>
      <c r="D55" s="957"/>
      <c r="E55" s="957"/>
      <c r="F55" s="957"/>
      <c r="G55" s="957"/>
      <c r="H55" s="957"/>
      <c r="I55" s="957"/>
      <c r="J55" s="957"/>
      <c r="K55" s="957"/>
    </row>
    <row r="56" spans="2:11" s="40" customFormat="1" ht="49.95" customHeight="1">
      <c r="B56" s="958" t="s">
        <v>393</v>
      </c>
      <c r="C56" s="958"/>
      <c r="D56" s="959" t="s">
        <v>823</v>
      </c>
      <c r="E56" s="960"/>
      <c r="F56" s="960"/>
      <c r="G56" s="960"/>
      <c r="H56" s="960"/>
      <c r="I56" s="960"/>
      <c r="J56" s="960"/>
      <c r="K56" s="961"/>
    </row>
    <row r="57" spans="2:11" s="40" customFormat="1" ht="49.95" customHeight="1">
      <c r="B57" s="958"/>
      <c r="C57" s="958"/>
      <c r="D57" s="962"/>
      <c r="E57" s="963"/>
      <c r="F57" s="963"/>
      <c r="G57" s="963"/>
      <c r="H57" s="963"/>
      <c r="I57" s="963"/>
      <c r="J57" s="963"/>
      <c r="K57" s="964"/>
    </row>
    <row r="58" spans="2:11" s="40" customFormat="1" ht="20.25" customHeight="1">
      <c r="B58" s="891" t="s">
        <v>164</v>
      </c>
      <c r="C58" s="891"/>
      <c r="D58" s="377" t="s">
        <v>172</v>
      </c>
      <c r="E58" s="377" t="s">
        <v>168</v>
      </c>
      <c r="F58" s="377" t="s">
        <v>169</v>
      </c>
      <c r="G58" s="377" t="s">
        <v>165</v>
      </c>
      <c r="H58" s="377" t="s">
        <v>166</v>
      </c>
      <c r="I58" s="947" t="s">
        <v>329</v>
      </c>
      <c r="J58" s="948"/>
      <c r="K58" s="377" t="s">
        <v>173</v>
      </c>
    </row>
    <row r="59" spans="2:11" s="40" customFormat="1" ht="25.2" customHeight="1">
      <c r="B59" s="943" t="s">
        <v>330</v>
      </c>
      <c r="C59" s="944"/>
      <c r="D59" s="235" t="s">
        <v>144</v>
      </c>
      <c r="E59" s="236"/>
      <c r="F59" s="237"/>
      <c r="G59" s="237"/>
      <c r="H59" s="237">
        <v>46243</v>
      </c>
      <c r="I59" s="945"/>
      <c r="J59" s="946"/>
      <c r="K59" s="238" t="s">
        <v>331</v>
      </c>
    </row>
    <row r="60" spans="2:11" s="40" customFormat="1" ht="25.2" customHeight="1">
      <c r="B60" s="943"/>
      <c r="C60" s="944"/>
      <c r="D60" s="235" t="s">
        <v>824</v>
      </c>
      <c r="E60" s="236" t="s">
        <v>825</v>
      </c>
      <c r="F60" s="237" t="s">
        <v>626</v>
      </c>
      <c r="G60" s="237" t="s">
        <v>626</v>
      </c>
      <c r="H60" s="237">
        <v>46254</v>
      </c>
      <c r="I60" s="945">
        <v>46275</v>
      </c>
      <c r="J60" s="946"/>
      <c r="K60" s="238" t="s">
        <v>331</v>
      </c>
    </row>
    <row r="61" spans="2:11" s="40" customFormat="1" ht="25.2" customHeight="1">
      <c r="B61" s="944"/>
      <c r="C61" s="944"/>
      <c r="D61" s="235" t="s">
        <v>826</v>
      </c>
      <c r="E61" s="236" t="s">
        <v>827</v>
      </c>
      <c r="F61" s="237" t="s">
        <v>634</v>
      </c>
      <c r="G61" s="237" t="s">
        <v>635</v>
      </c>
      <c r="H61" s="237">
        <v>46262</v>
      </c>
      <c r="I61" s="945">
        <v>46284</v>
      </c>
      <c r="J61" s="946"/>
      <c r="K61" s="238" t="s">
        <v>331</v>
      </c>
    </row>
    <row r="62" spans="2:11" s="40" customFormat="1" ht="25.2" customHeight="1">
      <c r="B62" s="944"/>
      <c r="C62" s="944"/>
      <c r="D62" s="235" t="s">
        <v>828</v>
      </c>
      <c r="E62" s="235"/>
      <c r="F62" s="237"/>
      <c r="G62" s="237"/>
      <c r="H62" s="237">
        <v>46270</v>
      </c>
      <c r="I62" s="945"/>
      <c r="J62" s="946"/>
      <c r="K62" s="238"/>
    </row>
    <row r="63" spans="2:11" s="40" customFormat="1" ht="16.5" customHeight="1">
      <c r="B63" s="865" t="s">
        <v>167</v>
      </c>
      <c r="C63" s="866"/>
      <c r="D63" s="869" t="s">
        <v>332</v>
      </c>
      <c r="E63" s="870"/>
      <c r="F63" s="870"/>
      <c r="G63" s="870"/>
      <c r="H63" s="870"/>
      <c r="I63" s="870"/>
      <c r="J63" s="870"/>
      <c r="K63" s="871"/>
    </row>
    <row r="64" spans="2:11" s="40" customFormat="1">
      <c r="B64" s="867"/>
      <c r="C64" s="868"/>
      <c r="D64" s="872"/>
      <c r="E64" s="873"/>
      <c r="F64" s="873"/>
      <c r="G64" s="873"/>
      <c r="H64" s="873"/>
      <c r="I64" s="873"/>
      <c r="J64" s="873"/>
      <c r="K64" s="874"/>
    </row>
    <row r="65" spans="2:14" s="40" customFormat="1">
      <c r="B65" s="227"/>
      <c r="C65" s="227"/>
      <c r="D65" s="375"/>
      <c r="E65" s="375"/>
      <c r="F65" s="375"/>
      <c r="G65" s="375"/>
      <c r="H65" s="375"/>
      <c r="I65" s="375"/>
      <c r="J65" s="375"/>
      <c r="K65" s="375"/>
      <c r="N65" s="90"/>
    </row>
    <row r="66" spans="2:14" s="40" customFormat="1" ht="19.2">
      <c r="B66" s="956" t="s">
        <v>358</v>
      </c>
      <c r="C66" s="956"/>
      <c r="D66" s="956"/>
      <c r="E66" s="956"/>
      <c r="F66" s="956"/>
      <c r="G66" s="956"/>
      <c r="H66" s="956"/>
      <c r="I66" s="956"/>
      <c r="J66" s="956"/>
      <c r="K66" s="956"/>
    </row>
    <row r="67" spans="2:14" s="40" customFormat="1" ht="19.2">
      <c r="B67" s="957" t="s">
        <v>829</v>
      </c>
      <c r="C67" s="957"/>
      <c r="D67" s="957"/>
      <c r="E67" s="957"/>
      <c r="F67" s="957"/>
      <c r="G67" s="957"/>
      <c r="H67" s="957"/>
      <c r="I67" s="957"/>
      <c r="J67" s="957"/>
      <c r="K67" s="957"/>
    </row>
    <row r="68" spans="2:14" s="40" customFormat="1" ht="49.95" customHeight="1">
      <c r="B68" s="958" t="s">
        <v>393</v>
      </c>
      <c r="C68" s="958"/>
      <c r="D68" s="959" t="s">
        <v>830</v>
      </c>
      <c r="E68" s="960"/>
      <c r="F68" s="960"/>
      <c r="G68" s="960"/>
      <c r="H68" s="960"/>
      <c r="I68" s="960"/>
      <c r="J68" s="960"/>
      <c r="K68" s="961"/>
    </row>
    <row r="69" spans="2:14" s="40" customFormat="1" ht="49.95" customHeight="1">
      <c r="B69" s="958"/>
      <c r="C69" s="958"/>
      <c r="D69" s="962"/>
      <c r="E69" s="963"/>
      <c r="F69" s="963"/>
      <c r="G69" s="963"/>
      <c r="H69" s="963"/>
      <c r="I69" s="963"/>
      <c r="J69" s="963"/>
      <c r="K69" s="964"/>
    </row>
    <row r="70" spans="2:14" s="40" customFormat="1" ht="20.25" customHeight="1">
      <c r="B70" s="891" t="s">
        <v>164</v>
      </c>
      <c r="C70" s="891"/>
      <c r="D70" s="377" t="s">
        <v>172</v>
      </c>
      <c r="E70" s="377" t="s">
        <v>168</v>
      </c>
      <c r="F70" s="377" t="s">
        <v>169</v>
      </c>
      <c r="G70" s="377" t="s">
        <v>165</v>
      </c>
      <c r="H70" s="377" t="s">
        <v>166</v>
      </c>
      <c r="I70" s="947" t="s">
        <v>359</v>
      </c>
      <c r="J70" s="948"/>
      <c r="K70" s="377" t="s">
        <v>173</v>
      </c>
    </row>
    <row r="71" spans="2:14" s="40" customFormat="1" ht="25.2" customHeight="1">
      <c r="B71" s="949" t="s">
        <v>831</v>
      </c>
      <c r="C71" s="950"/>
      <c r="D71" s="239" t="s">
        <v>421</v>
      </c>
      <c r="E71" s="236" t="s">
        <v>422</v>
      </c>
      <c r="F71" s="237" t="s">
        <v>632</v>
      </c>
      <c r="G71" s="237" t="s">
        <v>633</v>
      </c>
      <c r="H71" s="380">
        <v>46257</v>
      </c>
      <c r="I71" s="945">
        <v>46272</v>
      </c>
      <c r="J71" s="946"/>
      <c r="K71" s="138" t="s">
        <v>496</v>
      </c>
    </row>
    <row r="72" spans="2:14" s="40" customFormat="1" ht="25.2" customHeight="1">
      <c r="B72" s="951"/>
      <c r="C72" s="952"/>
      <c r="D72" s="239" t="s">
        <v>832</v>
      </c>
      <c r="E72" s="236" t="s">
        <v>833</v>
      </c>
      <c r="F72" s="237" t="s">
        <v>635</v>
      </c>
      <c r="G72" s="237" t="s">
        <v>637</v>
      </c>
      <c r="H72" s="380">
        <v>46263</v>
      </c>
      <c r="I72" s="945">
        <v>46280</v>
      </c>
      <c r="J72" s="946"/>
      <c r="K72" s="138" t="s">
        <v>496</v>
      </c>
    </row>
    <row r="73" spans="2:14" s="40" customFormat="1" ht="25.2" customHeight="1">
      <c r="B73" s="951"/>
      <c r="C73" s="952"/>
      <c r="D73" s="239" t="s">
        <v>834</v>
      </c>
      <c r="E73" s="236" t="s">
        <v>835</v>
      </c>
      <c r="F73" s="237" t="s">
        <v>836</v>
      </c>
      <c r="G73" s="237" t="s">
        <v>837</v>
      </c>
      <c r="H73" s="380">
        <v>46270</v>
      </c>
      <c r="I73" s="945">
        <v>46287</v>
      </c>
      <c r="J73" s="946"/>
      <c r="K73" s="138" t="s">
        <v>496</v>
      </c>
    </row>
    <row r="74" spans="2:14" s="40" customFormat="1" ht="25.2" customHeight="1">
      <c r="B74" s="953"/>
      <c r="C74" s="954"/>
      <c r="D74" s="239" t="s">
        <v>838</v>
      </c>
      <c r="E74" s="236" t="s">
        <v>839</v>
      </c>
      <c r="F74" s="237" t="s">
        <v>840</v>
      </c>
      <c r="G74" s="237" t="s">
        <v>841</v>
      </c>
      <c r="H74" s="380">
        <v>46277</v>
      </c>
      <c r="I74" s="945">
        <v>46294</v>
      </c>
      <c r="J74" s="946"/>
      <c r="K74" s="138" t="s">
        <v>496</v>
      </c>
    </row>
    <row r="75" spans="2:14" s="40" customFormat="1" ht="16.5" customHeight="1">
      <c r="B75" s="865" t="s">
        <v>167</v>
      </c>
      <c r="C75" s="866"/>
      <c r="D75" s="869" t="s">
        <v>332</v>
      </c>
      <c r="E75" s="870"/>
      <c r="F75" s="870"/>
      <c r="G75" s="870"/>
      <c r="H75" s="870"/>
      <c r="I75" s="870"/>
      <c r="J75" s="870"/>
      <c r="K75" s="871"/>
    </row>
    <row r="76" spans="2:14" s="40" customFormat="1">
      <c r="B76" s="867"/>
      <c r="C76" s="868"/>
      <c r="D76" s="872"/>
      <c r="E76" s="873"/>
      <c r="F76" s="873"/>
      <c r="G76" s="873"/>
      <c r="H76" s="873"/>
      <c r="I76" s="873"/>
      <c r="J76" s="873"/>
      <c r="K76" s="874"/>
    </row>
    <row r="77" spans="2:14" s="40" customFormat="1">
      <c r="B77" s="227"/>
      <c r="C77" s="227"/>
      <c r="D77" s="375"/>
      <c r="E77" s="375"/>
      <c r="F77" s="375"/>
      <c r="G77" s="375"/>
      <c r="H77" s="375"/>
      <c r="I77" s="375"/>
      <c r="J77" s="375"/>
      <c r="K77" s="375"/>
      <c r="N77" s="90"/>
    </row>
    <row r="78" spans="2:14" s="40" customFormat="1" ht="19.2">
      <c r="B78" s="956" t="s">
        <v>349</v>
      </c>
      <c r="C78" s="956"/>
      <c r="D78" s="956"/>
      <c r="E78" s="956"/>
      <c r="F78" s="956"/>
      <c r="G78" s="956"/>
      <c r="H78" s="956"/>
      <c r="I78" s="956"/>
      <c r="J78" s="956"/>
      <c r="K78" s="956"/>
    </row>
    <row r="79" spans="2:14" s="40" customFormat="1" ht="19.2">
      <c r="B79" s="901" t="s">
        <v>619</v>
      </c>
      <c r="C79" s="901"/>
      <c r="D79" s="901"/>
      <c r="E79" s="901"/>
      <c r="F79" s="901"/>
      <c r="G79" s="901"/>
      <c r="H79" s="901"/>
      <c r="I79" s="901"/>
      <c r="J79" s="901"/>
      <c r="K79" s="901"/>
    </row>
    <row r="80" spans="2:14" s="40" customFormat="1" ht="20.25" customHeight="1">
      <c r="B80" s="891" t="s">
        <v>164</v>
      </c>
      <c r="C80" s="891"/>
      <c r="D80" s="377" t="s">
        <v>172</v>
      </c>
      <c r="E80" s="377" t="s">
        <v>168</v>
      </c>
      <c r="F80" s="377" t="s">
        <v>169</v>
      </c>
      <c r="G80" s="377" t="s">
        <v>165</v>
      </c>
      <c r="H80" s="377" t="s">
        <v>166</v>
      </c>
      <c r="I80" s="889" t="s">
        <v>360</v>
      </c>
      <c r="J80" s="890"/>
      <c r="K80" s="377" t="s">
        <v>173</v>
      </c>
    </row>
    <row r="81" spans="2:11" s="40" customFormat="1" ht="25.2" customHeight="1">
      <c r="B81" s="943" t="s">
        <v>361</v>
      </c>
      <c r="C81" s="944"/>
      <c r="D81" s="235" t="s">
        <v>842</v>
      </c>
      <c r="E81" s="236" t="s">
        <v>333</v>
      </c>
      <c r="F81" s="237" t="s">
        <v>400</v>
      </c>
      <c r="G81" s="237" t="s">
        <v>401</v>
      </c>
      <c r="H81" s="237">
        <v>46245</v>
      </c>
      <c r="I81" s="945">
        <v>46265</v>
      </c>
      <c r="J81" s="946"/>
      <c r="K81" s="238" t="s">
        <v>323</v>
      </c>
    </row>
    <row r="82" spans="2:11" s="40" customFormat="1" ht="25.2" customHeight="1">
      <c r="B82" s="944"/>
      <c r="C82" s="944"/>
      <c r="D82" s="235" t="s">
        <v>843</v>
      </c>
      <c r="E82" s="236" t="s">
        <v>844</v>
      </c>
      <c r="F82" s="237" t="s">
        <v>423</v>
      </c>
      <c r="G82" s="237" t="s">
        <v>626</v>
      </c>
      <c r="H82" s="237">
        <v>46252</v>
      </c>
      <c r="I82" s="945">
        <v>46270</v>
      </c>
      <c r="J82" s="946"/>
      <c r="K82" s="238" t="s">
        <v>336</v>
      </c>
    </row>
    <row r="83" spans="2:11" s="40" customFormat="1" ht="25.2" customHeight="1">
      <c r="B83" s="944"/>
      <c r="C83" s="944"/>
      <c r="D83" s="235" t="s">
        <v>845</v>
      </c>
      <c r="E83" s="236" t="s">
        <v>846</v>
      </c>
      <c r="F83" s="237" t="s">
        <v>635</v>
      </c>
      <c r="G83" s="237" t="s">
        <v>637</v>
      </c>
      <c r="H83" s="237">
        <v>46265</v>
      </c>
      <c r="I83" s="945">
        <v>46279</v>
      </c>
      <c r="J83" s="946"/>
      <c r="K83" s="238" t="s">
        <v>323</v>
      </c>
    </row>
    <row r="84" spans="2:11" s="40" customFormat="1" ht="16.5" customHeight="1">
      <c r="B84" s="865" t="s">
        <v>167</v>
      </c>
      <c r="C84" s="866"/>
      <c r="D84" s="869" t="s">
        <v>332</v>
      </c>
      <c r="E84" s="870"/>
      <c r="F84" s="870"/>
      <c r="G84" s="870"/>
      <c r="H84" s="870"/>
      <c r="I84" s="870"/>
      <c r="J84" s="870"/>
      <c r="K84" s="871"/>
    </row>
    <row r="85" spans="2:11" s="40" customFormat="1">
      <c r="B85" s="867"/>
      <c r="C85" s="868"/>
      <c r="D85" s="872"/>
      <c r="E85" s="873"/>
      <c r="F85" s="873"/>
      <c r="G85" s="873"/>
      <c r="H85" s="873"/>
      <c r="I85" s="873"/>
      <c r="J85" s="873"/>
      <c r="K85" s="874"/>
    </row>
    <row r="86" spans="2:11" s="40" customFormat="1"/>
    <row r="87" spans="2:11" s="40" customFormat="1"/>
    <row r="88" spans="2:11" s="40" customFormat="1"/>
    <row r="89" spans="2:11" s="40" customFormat="1"/>
    <row r="90" spans="2:11" s="40" customFormat="1"/>
    <row r="91" spans="2:11" s="40" customFormat="1"/>
    <row r="92" spans="2:11" s="40" customFormat="1"/>
    <row r="93" spans="2:11" s="40" customFormat="1"/>
    <row r="94" spans="2:11" s="40" customFormat="1"/>
    <row r="95" spans="2:11" s="40" customFormat="1"/>
    <row r="96" spans="2:11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  <row r="135" s="40" customFormat="1"/>
    <row r="136" s="40" customFormat="1"/>
    <row r="137" s="40" customFormat="1"/>
    <row r="138" s="40" customFormat="1"/>
    <row r="139" s="40" customFormat="1"/>
    <row r="140" s="40" customFormat="1"/>
    <row r="141" s="40" customFormat="1"/>
    <row r="142" s="40" customFormat="1"/>
    <row r="143" s="40" customFormat="1"/>
    <row r="144" s="40" customFormat="1"/>
    <row r="145" s="40" customFormat="1"/>
    <row r="146" s="40" customFormat="1"/>
    <row r="147" s="40" customFormat="1"/>
    <row r="148" s="40" customFormat="1"/>
    <row r="149" s="40" customFormat="1"/>
    <row r="150" s="40" customFormat="1"/>
    <row r="151" s="40" customFormat="1"/>
    <row r="152" s="40" customFormat="1"/>
    <row r="153" s="40" customFormat="1"/>
    <row r="154" s="40" customFormat="1"/>
    <row r="155" s="40" customFormat="1"/>
    <row r="156" s="40" customFormat="1"/>
    <row r="157" s="40" customFormat="1"/>
    <row r="158" s="40" customFormat="1"/>
    <row r="159" s="40" customFormat="1"/>
    <row r="160" s="40" customFormat="1"/>
    <row r="161" s="40" customFormat="1"/>
    <row r="162" s="40" customFormat="1"/>
    <row r="163" s="40" customFormat="1"/>
    <row r="164" s="40" customFormat="1"/>
    <row r="165" s="40" customFormat="1"/>
    <row r="166" s="40" customFormat="1"/>
    <row r="167" s="40" customFormat="1"/>
    <row r="168" s="40" customFormat="1"/>
    <row r="169" s="40" customFormat="1"/>
    <row r="170" s="40" customFormat="1"/>
    <row r="171" s="40" customFormat="1"/>
    <row r="172" s="40" customFormat="1"/>
    <row r="173" s="40" customFormat="1"/>
    <row r="174" s="40" customFormat="1"/>
    <row r="175" s="40" customFormat="1"/>
    <row r="176" s="40" customFormat="1"/>
    <row r="177" spans="10:10" s="40" customFormat="1"/>
    <row r="178" spans="10:10" s="40" customFormat="1"/>
    <row r="179" spans="10:10" s="40" customFormat="1"/>
    <row r="180" spans="10:10" s="40" customFormat="1"/>
    <row r="181" spans="10:10" s="40" customFormat="1"/>
    <row r="182" spans="10:10" s="40" customFormat="1"/>
    <row r="183" spans="10:10" s="40" customFormat="1"/>
    <row r="184" spans="10:10" s="40" customFormat="1"/>
    <row r="185" spans="10:10" s="40" customFormat="1"/>
    <row r="186" spans="10:10" s="40" customFormat="1"/>
    <row r="187" spans="10:10" s="40" customFormat="1"/>
    <row r="188" spans="10:10" s="40" customFormat="1">
      <c r="J188" s="44"/>
    </row>
    <row r="189" spans="10:10" s="40" customFormat="1">
      <c r="J189" s="44"/>
    </row>
    <row r="190" spans="10:10" s="40" customFormat="1">
      <c r="J190" s="44"/>
    </row>
    <row r="191" spans="10:10" s="40" customFormat="1">
      <c r="J191" s="44"/>
    </row>
    <row r="192" spans="10:10" s="40" customFormat="1">
      <c r="J192" s="44"/>
    </row>
    <row r="193" spans="10:10" s="40" customFormat="1">
      <c r="J193" s="44"/>
    </row>
    <row r="194" spans="10:10" s="40" customFormat="1">
      <c r="J194" s="44"/>
    </row>
    <row r="195" spans="10:10" s="40" customFormat="1">
      <c r="J195" s="44"/>
    </row>
    <row r="196" spans="10:10" s="40" customFormat="1">
      <c r="J196" s="44"/>
    </row>
    <row r="197" spans="10:10" s="40" customFormat="1">
      <c r="J197" s="44"/>
    </row>
    <row r="198" spans="10:10" s="40" customFormat="1">
      <c r="J198" s="44"/>
    </row>
    <row r="199" spans="10:10" s="40" customFormat="1">
      <c r="J199" s="44"/>
    </row>
    <row r="200" spans="10:10" s="40" customFormat="1">
      <c r="J200" s="44"/>
    </row>
    <row r="201" spans="10:10" s="40" customFormat="1">
      <c r="J201" s="44"/>
    </row>
    <row r="202" spans="10:10" s="40" customFormat="1">
      <c r="J202" s="44"/>
    </row>
    <row r="203" spans="10:10" s="40" customFormat="1">
      <c r="J203" s="44"/>
    </row>
    <row r="204" spans="10:10" s="40" customFormat="1">
      <c r="J204" s="44"/>
    </row>
    <row r="205" spans="10:10" s="40" customFormat="1">
      <c r="J205" s="44"/>
    </row>
    <row r="206" spans="10:10" s="40" customFormat="1">
      <c r="J206" s="44"/>
    </row>
    <row r="207" spans="10:10" s="40" customFormat="1">
      <c r="J207" s="44"/>
    </row>
    <row r="208" spans="10:10" s="40" customFormat="1">
      <c r="J208" s="44"/>
    </row>
    <row r="209" spans="10:10" s="40" customFormat="1">
      <c r="J209" s="44"/>
    </row>
    <row r="210" spans="10:10" s="40" customFormat="1">
      <c r="J210" s="44"/>
    </row>
    <row r="211" spans="10:10" s="40" customFormat="1">
      <c r="J211" s="44"/>
    </row>
    <row r="212" spans="10:10" s="40" customFormat="1">
      <c r="J212" s="44"/>
    </row>
    <row r="213" spans="10:10" s="40" customFormat="1">
      <c r="J213" s="44"/>
    </row>
    <row r="214" spans="10:10" s="40" customFormat="1">
      <c r="J214" s="44"/>
    </row>
    <row r="215" spans="10:10" s="40" customFormat="1">
      <c r="J215" s="44"/>
    </row>
    <row r="216" spans="10:10" s="40" customFormat="1">
      <c r="J216" s="44"/>
    </row>
    <row r="217" spans="10:10" s="40" customFormat="1">
      <c r="J217" s="44"/>
    </row>
    <row r="218" spans="10:10" s="40" customFormat="1">
      <c r="J218" s="44"/>
    </row>
    <row r="219" spans="10:10" s="40" customFormat="1">
      <c r="J219" s="44"/>
    </row>
    <row r="220" spans="10:10" s="40" customFormat="1">
      <c r="J220" s="44"/>
    </row>
    <row r="221" spans="10:10" s="40" customFormat="1">
      <c r="J221" s="44"/>
    </row>
    <row r="222" spans="10:10" s="40" customFormat="1">
      <c r="J222" s="44"/>
    </row>
    <row r="223" spans="10:10" s="40" customFormat="1">
      <c r="J223" s="44"/>
    </row>
    <row r="224" spans="10:10" s="40" customFormat="1">
      <c r="J224" s="44"/>
    </row>
    <row r="225" spans="10:10" s="40" customFormat="1">
      <c r="J225" s="44"/>
    </row>
    <row r="226" spans="10:10" s="40" customFormat="1">
      <c r="J226" s="44"/>
    </row>
    <row r="227" spans="10:10" s="40" customFormat="1">
      <c r="J227" s="44"/>
    </row>
    <row r="228" spans="10:10" s="40" customFormat="1">
      <c r="J228" s="44"/>
    </row>
    <row r="229" spans="10:10" s="40" customFormat="1">
      <c r="J229" s="44"/>
    </row>
    <row r="230" spans="10:10" s="40" customFormat="1">
      <c r="J230" s="44"/>
    </row>
    <row r="231" spans="10:10" s="40" customFormat="1">
      <c r="J231" s="44"/>
    </row>
    <row r="232" spans="10:10" s="40" customFormat="1">
      <c r="J232" s="44"/>
    </row>
    <row r="233" spans="10:10" s="40" customFormat="1">
      <c r="J233" s="44"/>
    </row>
    <row r="234" spans="10:10" s="40" customFormat="1">
      <c r="J234" s="44"/>
    </row>
    <row r="235" spans="10:10" s="40" customFormat="1">
      <c r="J235" s="44"/>
    </row>
    <row r="236" spans="10:10" s="40" customFormat="1">
      <c r="J236" s="44"/>
    </row>
    <row r="237" spans="10:10" s="40" customFormat="1">
      <c r="J237" s="44"/>
    </row>
    <row r="238" spans="10:10" s="40" customFormat="1">
      <c r="J238" s="44"/>
    </row>
    <row r="239" spans="10:10" s="40" customFormat="1">
      <c r="J239" s="44"/>
    </row>
    <row r="240" spans="10:10" s="40" customFormat="1">
      <c r="J240" s="44"/>
    </row>
    <row r="241" spans="10:10" s="40" customFormat="1">
      <c r="J241" s="44"/>
    </row>
    <row r="242" spans="10:10" s="40" customFormat="1">
      <c r="J242" s="44"/>
    </row>
    <row r="243" spans="10:10" s="40" customFormat="1">
      <c r="J243" s="44"/>
    </row>
    <row r="244" spans="10:10" s="40" customFormat="1">
      <c r="J244" s="44"/>
    </row>
    <row r="245" spans="10:10" s="40" customFormat="1">
      <c r="J245" s="44"/>
    </row>
    <row r="246" spans="10:10" s="40" customFormat="1">
      <c r="J246" s="44"/>
    </row>
    <row r="247" spans="10:10" s="40" customFormat="1">
      <c r="J247" s="44"/>
    </row>
    <row r="248" spans="10:10" s="40" customFormat="1">
      <c r="J248" s="44"/>
    </row>
    <row r="249" spans="10:10" s="40" customFormat="1">
      <c r="J249" s="44"/>
    </row>
    <row r="250" spans="10:10" s="40" customFormat="1">
      <c r="J250" s="44"/>
    </row>
    <row r="251" spans="10:10" s="40" customFormat="1">
      <c r="J251" s="44"/>
    </row>
    <row r="252" spans="10:10" s="40" customFormat="1">
      <c r="J252" s="44"/>
    </row>
    <row r="253" spans="10:10" s="40" customFormat="1">
      <c r="J253" s="44"/>
    </row>
    <row r="254" spans="10:10" s="40" customFormat="1">
      <c r="J254" s="44"/>
    </row>
    <row r="255" spans="10:10" s="40" customFormat="1">
      <c r="J255" s="44"/>
    </row>
    <row r="256" spans="10:10" s="40" customFormat="1">
      <c r="J256" s="44"/>
    </row>
    <row r="257" spans="10:10" s="40" customFormat="1">
      <c r="J257" s="44"/>
    </row>
    <row r="258" spans="10:10" s="40" customFormat="1">
      <c r="J258" s="44"/>
    </row>
    <row r="259" spans="10:10" s="40" customFormat="1">
      <c r="J259" s="44"/>
    </row>
    <row r="260" spans="10:10" s="40" customFormat="1">
      <c r="J260" s="44"/>
    </row>
    <row r="261" spans="10:10" s="40" customFormat="1">
      <c r="J261" s="44"/>
    </row>
    <row r="262" spans="10:10" s="40" customFormat="1">
      <c r="J262" s="44"/>
    </row>
    <row r="263" spans="10:10" s="40" customFormat="1">
      <c r="J263" s="44"/>
    </row>
    <row r="264" spans="10:10" s="40" customFormat="1">
      <c r="J264" s="44"/>
    </row>
    <row r="265" spans="10:10" s="40" customFormat="1">
      <c r="J265" s="44"/>
    </row>
    <row r="266" spans="10:10" s="40" customFormat="1">
      <c r="J266" s="44"/>
    </row>
    <row r="267" spans="10:10" s="40" customFormat="1">
      <c r="J267" s="44"/>
    </row>
    <row r="268" spans="10:10" s="40" customFormat="1">
      <c r="J268" s="44"/>
    </row>
    <row r="269" spans="10:10" s="40" customFormat="1"/>
    <row r="270" spans="10:10" s="40" customFormat="1"/>
    <row r="271" spans="10:10" s="40" customFormat="1">
      <c r="J271" s="44"/>
    </row>
    <row r="272" spans="10:10" s="40" customFormat="1">
      <c r="J272" s="44"/>
    </row>
    <row r="273" spans="10:10" s="40" customFormat="1"/>
    <row r="274" spans="10:10" s="40" customFormat="1"/>
    <row r="275" spans="10:10" s="40" customFormat="1"/>
    <row r="276" spans="10:10" s="40" customFormat="1"/>
    <row r="277" spans="10:10" s="40" customFormat="1"/>
    <row r="278" spans="10:10" s="40" customFormat="1"/>
    <row r="279" spans="10:10" s="40" customFormat="1"/>
    <row r="280" spans="10:10" s="40" customFormat="1"/>
    <row r="281" spans="10:10" s="40" customFormat="1"/>
    <row r="282" spans="10:10" s="40" customFormat="1">
      <c r="J282" s="44"/>
    </row>
    <row r="283" spans="10:10" s="40" customFormat="1">
      <c r="J283" s="44"/>
    </row>
    <row r="284" spans="10:10" s="40" customFormat="1">
      <c r="J284" s="44"/>
    </row>
    <row r="285" spans="10:10" s="40" customFormat="1">
      <c r="J285" s="44"/>
    </row>
    <row r="286" spans="10:10" s="40" customFormat="1">
      <c r="J286" s="44"/>
    </row>
    <row r="287" spans="10:10" s="40" customFormat="1">
      <c r="J287" s="44"/>
    </row>
    <row r="288" spans="10:10" s="40" customFormat="1">
      <c r="J288" s="44"/>
    </row>
    <row r="289" spans="10:10" s="40" customFormat="1">
      <c r="J289" s="44"/>
    </row>
    <row r="290" spans="10:10" s="40" customFormat="1">
      <c r="J290" s="44"/>
    </row>
    <row r="291" spans="10:10" s="40" customFormat="1">
      <c r="J291" s="44"/>
    </row>
    <row r="292" spans="10:10" s="40" customFormat="1">
      <c r="J292" s="44"/>
    </row>
    <row r="293" spans="10:10" s="40" customFormat="1">
      <c r="J293" s="44"/>
    </row>
    <row r="294" spans="10:10" s="40" customFormat="1">
      <c r="J294" s="44"/>
    </row>
    <row r="295" spans="10:10" s="40" customFormat="1">
      <c r="J295" s="44"/>
    </row>
    <row r="296" spans="10:10" s="40" customFormat="1">
      <c r="J296" s="44"/>
    </row>
    <row r="297" spans="10:10" s="40" customFormat="1">
      <c r="J297" s="44"/>
    </row>
    <row r="298" spans="10:10" s="40" customFormat="1">
      <c r="J298" s="44"/>
    </row>
    <row r="299" spans="10:10" s="40" customFormat="1">
      <c r="J299" s="44"/>
    </row>
    <row r="300" spans="10:10" s="40" customFormat="1">
      <c r="J300" s="44"/>
    </row>
    <row r="301" spans="10:10" s="40" customFormat="1">
      <c r="J301" s="44"/>
    </row>
    <row r="302" spans="10:10" s="40" customFormat="1">
      <c r="J302" s="44"/>
    </row>
    <row r="303" spans="10:10" s="40" customFormat="1">
      <c r="J303" s="44"/>
    </row>
    <row r="304" spans="10:10" s="40" customFormat="1">
      <c r="J304" s="44"/>
    </row>
    <row r="305" spans="10:10" s="40" customFormat="1">
      <c r="J305" s="44"/>
    </row>
    <row r="306" spans="10:10" s="40" customFormat="1">
      <c r="J306" s="44"/>
    </row>
    <row r="307" spans="10:10" s="40" customFormat="1">
      <c r="J307" s="44"/>
    </row>
    <row r="308" spans="10:10" s="40" customFormat="1">
      <c r="J308" s="44"/>
    </row>
    <row r="309" spans="10:10" s="40" customFormat="1">
      <c r="J309" s="44"/>
    </row>
    <row r="310" spans="10:10" s="40" customFormat="1">
      <c r="J310" s="44"/>
    </row>
    <row r="311" spans="10:10" s="40" customFormat="1">
      <c r="J311" s="44"/>
    </row>
    <row r="312" spans="10:10" s="40" customFormat="1">
      <c r="J312" s="44"/>
    </row>
    <row r="313" spans="10:10" s="40" customFormat="1">
      <c r="J313" s="44"/>
    </row>
    <row r="314" spans="10:10" s="40" customFormat="1">
      <c r="J314" s="44"/>
    </row>
    <row r="315" spans="10:10" s="40" customFormat="1">
      <c r="J315" s="44"/>
    </row>
    <row r="316" spans="10:10" s="40" customFormat="1">
      <c r="J316" s="44"/>
    </row>
    <row r="317" spans="10:10" s="40" customFormat="1">
      <c r="J317" s="44"/>
    </row>
    <row r="318" spans="10:10" s="40" customFormat="1">
      <c r="J318" s="44"/>
    </row>
    <row r="319" spans="10:10" s="40" customFormat="1">
      <c r="J319" s="44"/>
    </row>
    <row r="320" spans="10:10" s="40" customFormat="1">
      <c r="J320" s="44"/>
    </row>
    <row r="321" spans="10:10" s="40" customFormat="1">
      <c r="J321" s="44"/>
    </row>
  </sheetData>
  <mergeCells count="91">
    <mergeCell ref="B11:K11"/>
    <mergeCell ref="B6:K6"/>
    <mergeCell ref="B7:K7"/>
    <mergeCell ref="B8:K8"/>
    <mergeCell ref="B9:C9"/>
    <mergeCell ref="D9:K9"/>
    <mergeCell ref="B12:K12"/>
    <mergeCell ref="B13:C13"/>
    <mergeCell ref="I13:J13"/>
    <mergeCell ref="B14:C17"/>
    <mergeCell ref="I14:J14"/>
    <mergeCell ref="I15:J15"/>
    <mergeCell ref="I16:J16"/>
    <mergeCell ref="I17:J17"/>
    <mergeCell ref="B18:C19"/>
    <mergeCell ref="D18:K19"/>
    <mergeCell ref="B21:K21"/>
    <mergeCell ref="B22:K22"/>
    <mergeCell ref="B23:C23"/>
    <mergeCell ref="I23:J23"/>
    <mergeCell ref="B24:C26"/>
    <mergeCell ref="I24:J24"/>
    <mergeCell ref="I25:J25"/>
    <mergeCell ref="I26:J26"/>
    <mergeCell ref="B27:C28"/>
    <mergeCell ref="D27:K28"/>
    <mergeCell ref="B30:K30"/>
    <mergeCell ref="B31:K31"/>
    <mergeCell ref="B32:C32"/>
    <mergeCell ref="I32:J32"/>
    <mergeCell ref="B33:C35"/>
    <mergeCell ref="I33:J33"/>
    <mergeCell ref="I34:J34"/>
    <mergeCell ref="I35:J35"/>
    <mergeCell ref="B36:C37"/>
    <mergeCell ref="D36:K37"/>
    <mergeCell ref="B38:J38"/>
    <mergeCell ref="B39:J39"/>
    <mergeCell ref="B40:C41"/>
    <mergeCell ref="D40:K41"/>
    <mergeCell ref="B42:C42"/>
    <mergeCell ref="I42:J42"/>
    <mergeCell ref="B43:C45"/>
    <mergeCell ref="I43:J43"/>
    <mergeCell ref="I44:J44"/>
    <mergeCell ref="I45:J45"/>
    <mergeCell ref="B46:C47"/>
    <mergeCell ref="D46:K47"/>
    <mergeCell ref="B49:C49"/>
    <mergeCell ref="I49:J49"/>
    <mergeCell ref="B50:C51"/>
    <mergeCell ref="I50:J50"/>
    <mergeCell ref="I51:J51"/>
    <mergeCell ref="B52:C53"/>
    <mergeCell ref="D52:K53"/>
    <mergeCell ref="B54:K54"/>
    <mergeCell ref="B55:K55"/>
    <mergeCell ref="B56:C57"/>
    <mergeCell ref="D56:K57"/>
    <mergeCell ref="B58:C58"/>
    <mergeCell ref="I58:J58"/>
    <mergeCell ref="B59:C62"/>
    <mergeCell ref="I59:J59"/>
    <mergeCell ref="I60:J60"/>
    <mergeCell ref="I61:J61"/>
    <mergeCell ref="I62:J62"/>
    <mergeCell ref="B63:C64"/>
    <mergeCell ref="D63:K64"/>
    <mergeCell ref="B66:K66"/>
    <mergeCell ref="B67:K67"/>
    <mergeCell ref="B68:C69"/>
    <mergeCell ref="D68:K69"/>
    <mergeCell ref="B80:C80"/>
    <mergeCell ref="I80:J80"/>
    <mergeCell ref="B70:C70"/>
    <mergeCell ref="I70:J70"/>
    <mergeCell ref="B71:C74"/>
    <mergeCell ref="I71:J71"/>
    <mergeCell ref="I72:J72"/>
    <mergeCell ref="I73:J73"/>
    <mergeCell ref="I74:J74"/>
    <mergeCell ref="B75:C76"/>
    <mergeCell ref="D75:K76"/>
    <mergeCell ref="B78:K78"/>
    <mergeCell ref="B79:K79"/>
    <mergeCell ref="B81:C83"/>
    <mergeCell ref="I81:J81"/>
    <mergeCell ref="I82:J82"/>
    <mergeCell ref="I83:J83"/>
    <mergeCell ref="B84:C85"/>
    <mergeCell ref="D84:K85"/>
  </mergeCells>
  <phoneticPr fontId="190" type="noConversion"/>
  <conditionalFormatting sqref="F33:G33 F34">
    <cfRule type="timePeriod" dxfId="2207" priority="152" timePeriod="lastMonth">
      <formula>AND(MONTH(F33)=MONTH(EDATE(TODAY(),0-1)),YEAR(F33)=YEAR(EDATE(TODAY(),0-1)))</formula>
    </cfRule>
  </conditionalFormatting>
  <conditionalFormatting sqref="F35:H35">
    <cfRule type="timePeriod" dxfId="2206" priority="148" timePeriod="lastMonth">
      <formula>AND(MONTH(F35)=MONTH(EDATE(TODAY(),0-1)),YEAR(F35)=YEAR(EDATE(TODAY(),0-1)))</formula>
    </cfRule>
  </conditionalFormatting>
  <conditionalFormatting sqref="H33:H34">
    <cfRule type="timePeriod" dxfId="2205" priority="151" timePeriod="lastMonth">
      <formula>AND(MONTH(H33)=MONTH(EDATE(TODAY(),0-1)),YEAR(H33)=YEAR(EDATE(TODAY(),0-1)))</formula>
    </cfRule>
  </conditionalFormatting>
  <conditionalFormatting sqref="F33:H33 F34 H34">
    <cfRule type="timePeriod" dxfId="2204" priority="154" timePeriod="lastMonth">
      <formula>AND(MONTH(F33)=MONTH(EDATE(TODAY(),0-1)),YEAR(F33)=YEAR(EDATE(TODAY(),0-1)))</formula>
    </cfRule>
  </conditionalFormatting>
  <conditionalFormatting sqref="F33:H33 F34 H34">
    <cfRule type="timePeriod" dxfId="2203" priority="153" timePeriod="lastMonth">
      <formula>AND(MONTH(F33)=MONTH(EDATE(TODAY(),0-1)),YEAR(F33)=YEAR(EDATE(TODAY(),0-1)))</formula>
    </cfRule>
  </conditionalFormatting>
  <conditionalFormatting sqref="F33:H33 F34 H34">
    <cfRule type="timePeriod" dxfId="2202" priority="150" timePeriod="lastMonth">
      <formula>AND(MONTH(F33)=MONTH(EDATE(TODAY(),0-1)),YEAR(F33)=YEAR(EDATE(TODAY(),0-1)))</formula>
    </cfRule>
  </conditionalFormatting>
  <conditionalFormatting sqref="F35:H35">
    <cfRule type="timePeriod" dxfId="2201" priority="149" timePeriod="lastMonth">
      <formula>AND(MONTH(F35)=MONTH(EDATE(TODAY(),0-1)),YEAR(F35)=YEAR(EDATE(TODAY(),0-1)))</formula>
    </cfRule>
  </conditionalFormatting>
  <conditionalFormatting sqref="H35">
    <cfRule type="timePeriod" dxfId="2200" priority="147" timePeriod="lastMonth">
      <formula>AND(MONTH(H35)=MONTH(EDATE(TODAY(),0-1)),YEAR(H35)=YEAR(EDATE(TODAY(),0-1)))</formula>
    </cfRule>
  </conditionalFormatting>
  <conditionalFormatting sqref="F33:G35">
    <cfRule type="timePeriod" dxfId="2199" priority="146" timePeriod="lastMonth">
      <formula>AND(MONTH(F33)=MONTH(EDATE(TODAY(),0-1)),YEAR(F33)=YEAR(EDATE(TODAY(),0-1)))</formula>
    </cfRule>
  </conditionalFormatting>
  <conditionalFormatting sqref="H33:H35">
    <cfRule type="timePeriod" dxfId="2198" priority="145" timePeriod="lastMonth">
      <formula>AND(MONTH(H33)=MONTH(EDATE(TODAY(),0-1)),YEAR(H33)=YEAR(EDATE(TODAY(),0-1)))</formula>
    </cfRule>
  </conditionalFormatting>
  <conditionalFormatting sqref="F33:H35">
    <cfRule type="timePeriod" dxfId="2197" priority="144" timePeriod="lastMonth">
      <formula>AND(MONTH(F33)=MONTH(EDATE(TODAY(),0-1)),YEAR(F33)=YEAR(EDATE(TODAY(),0-1)))</formula>
    </cfRule>
  </conditionalFormatting>
  <conditionalFormatting sqref="F33:H33 F34 H34">
    <cfRule type="timePeriod" dxfId="2196" priority="142" timePeriod="lastMonth">
      <formula>AND(MONTH(F33)=MONTH(EDATE(TODAY(),0-1)),YEAR(F33)=YEAR(EDATE(TODAY(),0-1)))</formula>
    </cfRule>
  </conditionalFormatting>
  <conditionalFormatting sqref="F33:H33 F34 H34">
    <cfRule type="timePeriod" dxfId="2195" priority="143" timePeriod="lastMonth">
      <formula>AND(MONTH(F33)=MONTH(EDATE(TODAY(),0-1)),YEAR(F33)=YEAR(EDATE(TODAY(),0-1)))</formula>
    </cfRule>
  </conditionalFormatting>
  <conditionalFormatting sqref="H33:H34">
    <cfRule type="timePeriod" dxfId="2194" priority="141" timePeriod="lastMonth">
      <formula>AND(MONTH(H33)=MONTH(EDATE(TODAY(),0-1)),YEAR(H33)=YEAR(EDATE(TODAY(),0-1)))</formula>
    </cfRule>
  </conditionalFormatting>
  <conditionalFormatting sqref="F33:H33 F34 H34">
    <cfRule type="timePeriod" dxfId="2193" priority="139" timePeriod="lastMonth">
      <formula>AND(MONTH(F33)=MONTH(EDATE(TODAY(),0-1)),YEAR(F33)=YEAR(EDATE(TODAY(),0-1)))</formula>
    </cfRule>
  </conditionalFormatting>
  <conditionalFormatting sqref="F33:H33 F34 H34">
    <cfRule type="timePeriod" dxfId="2192" priority="140" timePeriod="lastMonth">
      <formula>AND(MONTH(F33)=MONTH(EDATE(TODAY(),0-1)),YEAR(F33)=YEAR(EDATE(TODAY(),0-1)))</formula>
    </cfRule>
  </conditionalFormatting>
  <conditionalFormatting sqref="H33:H34">
    <cfRule type="timePeriod" dxfId="2191" priority="138" timePeriod="lastMonth">
      <formula>AND(MONTH(H33)=MONTH(EDATE(TODAY(),0-1)),YEAR(H33)=YEAR(EDATE(TODAY(),0-1)))</formula>
    </cfRule>
  </conditionalFormatting>
  <conditionalFormatting sqref="F34 H34">
    <cfRule type="timePeriod" dxfId="2190" priority="136" timePeriod="lastMonth">
      <formula>AND(MONTH(F34)=MONTH(EDATE(TODAY(),0-1)),YEAR(F34)=YEAR(EDATE(TODAY(),0-1)))</formula>
    </cfRule>
  </conditionalFormatting>
  <conditionalFormatting sqref="F34 H34">
    <cfRule type="timePeriod" dxfId="2189" priority="137" timePeriod="lastMonth">
      <formula>AND(MONTH(F34)=MONTH(EDATE(TODAY(),0-1)),YEAR(F34)=YEAR(EDATE(TODAY(),0-1)))</formula>
    </cfRule>
  </conditionalFormatting>
  <conditionalFormatting sqref="H34">
    <cfRule type="timePeriod" dxfId="2188" priority="135" timePeriod="lastMonth">
      <formula>AND(MONTH(H34)=MONTH(EDATE(TODAY(),0-1)),YEAR(H34)=YEAR(EDATE(TODAY(),0-1)))</formula>
    </cfRule>
  </conditionalFormatting>
  <conditionalFormatting sqref="F33:H33">
    <cfRule type="timePeriod" dxfId="2187" priority="134" timePeriod="lastMonth">
      <formula>AND(MONTH(F33)=MONTH(EDATE(TODAY(),0-1)),YEAR(F33)=YEAR(EDATE(TODAY(),0-1)))</formula>
    </cfRule>
  </conditionalFormatting>
  <conditionalFormatting sqref="F33:H33">
    <cfRule type="timePeriod" dxfId="2186" priority="133" timePeriod="lastMonth">
      <formula>AND(MONTH(F33)=MONTH(EDATE(TODAY(),0-1)),YEAR(F33)=YEAR(EDATE(TODAY(),0-1)))</formula>
    </cfRule>
  </conditionalFormatting>
  <conditionalFormatting sqref="F34 H34">
    <cfRule type="timePeriod" dxfId="2185" priority="131" timePeriod="lastMonth">
      <formula>AND(MONTH(F34)=MONTH(EDATE(TODAY(),0-1)),YEAR(F34)=YEAR(EDATE(TODAY(),0-1)))</formula>
    </cfRule>
  </conditionalFormatting>
  <conditionalFormatting sqref="F34 H34">
    <cfRule type="timePeriod" dxfId="2184" priority="132" timePeriod="lastMonth">
      <formula>AND(MONTH(F34)=MONTH(EDATE(TODAY(),0-1)),YEAR(F34)=YEAR(EDATE(TODAY(),0-1)))</formula>
    </cfRule>
  </conditionalFormatting>
  <conditionalFormatting sqref="H34">
    <cfRule type="timePeriod" dxfId="2183" priority="130" timePeriod="lastMonth">
      <formula>AND(MONTH(H34)=MONTH(EDATE(TODAY(),0-1)),YEAR(H34)=YEAR(EDATE(TODAY(),0-1)))</formula>
    </cfRule>
  </conditionalFormatting>
  <conditionalFormatting sqref="F33:H33">
    <cfRule type="timePeriod" dxfId="2182" priority="128" timePeriod="lastMonth">
      <formula>AND(MONTH(F33)=MONTH(EDATE(TODAY(),0-1)),YEAR(F33)=YEAR(EDATE(TODAY(),0-1)))</formula>
    </cfRule>
  </conditionalFormatting>
  <conditionalFormatting sqref="F33:H33">
    <cfRule type="timePeriod" dxfId="2181" priority="129" timePeriod="lastMonth">
      <formula>AND(MONTH(F33)=MONTH(EDATE(TODAY(),0-1)),YEAR(F33)=YEAR(EDATE(TODAY(),0-1)))</formula>
    </cfRule>
  </conditionalFormatting>
  <conditionalFormatting sqref="H33">
    <cfRule type="timePeriod" dxfId="2180" priority="127" timePeriod="lastMonth">
      <formula>AND(MONTH(H33)=MONTH(EDATE(TODAY(),0-1)),YEAR(H33)=YEAR(EDATE(TODAY(),0-1)))</formula>
    </cfRule>
  </conditionalFormatting>
  <conditionalFormatting sqref="F34 H34">
    <cfRule type="timePeriod" dxfId="2179" priority="125" timePeriod="lastMonth">
      <formula>AND(MONTH(F34)=MONTH(EDATE(TODAY(),0-1)),YEAR(F34)=YEAR(EDATE(TODAY(),0-1)))</formula>
    </cfRule>
  </conditionalFormatting>
  <conditionalFormatting sqref="F34 H34">
    <cfRule type="timePeriod" dxfId="2178" priority="126" timePeriod="lastMonth">
      <formula>AND(MONTH(F34)=MONTH(EDATE(TODAY(),0-1)),YEAR(F34)=YEAR(EDATE(TODAY(),0-1)))</formula>
    </cfRule>
  </conditionalFormatting>
  <conditionalFormatting sqref="H34">
    <cfRule type="timePeriod" dxfId="2177" priority="124" timePeriod="lastMonth">
      <formula>AND(MONTH(H34)=MONTH(EDATE(TODAY(),0-1)),YEAR(H34)=YEAR(EDATE(TODAY(),0-1)))</formula>
    </cfRule>
  </conditionalFormatting>
  <conditionalFormatting sqref="F33:H33">
    <cfRule type="timePeriod" dxfId="2176" priority="122" timePeriod="lastMonth">
      <formula>AND(MONTH(F33)=MONTH(EDATE(TODAY(),0-1)),YEAR(F33)=YEAR(EDATE(TODAY(),0-1)))</formula>
    </cfRule>
  </conditionalFormatting>
  <conditionalFormatting sqref="F33:H33">
    <cfRule type="timePeriod" dxfId="2175" priority="123" timePeriod="lastMonth">
      <formula>AND(MONTH(F33)=MONTH(EDATE(TODAY(),0-1)),YEAR(F33)=YEAR(EDATE(TODAY(),0-1)))</formula>
    </cfRule>
  </conditionalFormatting>
  <conditionalFormatting sqref="H33">
    <cfRule type="timePeriod" dxfId="2174" priority="121" timePeriod="lastMonth">
      <formula>AND(MONTH(H33)=MONTH(EDATE(TODAY(),0-1)),YEAR(H33)=YEAR(EDATE(TODAY(),0-1)))</formula>
    </cfRule>
  </conditionalFormatting>
  <conditionalFormatting sqref="F33:H33">
    <cfRule type="timePeriod" dxfId="2173" priority="119" timePeriod="lastMonth">
      <formula>AND(MONTH(F33)=MONTH(EDATE(TODAY(),0-1)),YEAR(F33)=YEAR(EDATE(TODAY(),0-1)))</formula>
    </cfRule>
  </conditionalFormatting>
  <conditionalFormatting sqref="F33:H33">
    <cfRule type="timePeriod" dxfId="2172" priority="120" timePeriod="lastMonth">
      <formula>AND(MONTH(F33)=MONTH(EDATE(TODAY(),0-1)),YEAR(F33)=YEAR(EDATE(TODAY(),0-1)))</formula>
    </cfRule>
  </conditionalFormatting>
  <conditionalFormatting sqref="H33">
    <cfRule type="timePeriod" dxfId="2171" priority="118" timePeriod="lastMonth">
      <formula>AND(MONTH(H33)=MONTH(EDATE(TODAY(),0-1)),YEAR(H33)=YEAR(EDATE(TODAY(),0-1)))</formula>
    </cfRule>
  </conditionalFormatting>
  <conditionalFormatting sqref="F34 H34">
    <cfRule type="timePeriod" dxfId="2170" priority="116" timePeriod="lastMonth">
      <formula>AND(MONTH(F34)=MONTH(EDATE(TODAY(),0-1)),YEAR(F34)=YEAR(EDATE(TODAY(),0-1)))</formula>
    </cfRule>
  </conditionalFormatting>
  <conditionalFormatting sqref="F34 H34">
    <cfRule type="timePeriod" dxfId="2169" priority="117" timePeriod="lastMonth">
      <formula>AND(MONTH(F34)=MONTH(EDATE(TODAY(),0-1)),YEAR(F34)=YEAR(EDATE(TODAY(),0-1)))</formula>
    </cfRule>
  </conditionalFormatting>
  <conditionalFormatting sqref="H34">
    <cfRule type="timePeriod" dxfId="2168" priority="115" timePeriod="lastMonth">
      <formula>AND(MONTH(H34)=MONTH(EDATE(TODAY(),0-1)),YEAR(H34)=YEAR(EDATE(TODAY(),0-1)))</formula>
    </cfRule>
  </conditionalFormatting>
  <conditionalFormatting sqref="F33:H33">
    <cfRule type="timePeriod" dxfId="2167" priority="113" timePeriod="lastMonth">
      <formula>AND(MONTH(F33)=MONTH(EDATE(TODAY(),0-1)),YEAR(F33)=YEAR(EDATE(TODAY(),0-1)))</formula>
    </cfRule>
  </conditionalFormatting>
  <conditionalFormatting sqref="F33:H33">
    <cfRule type="timePeriod" dxfId="2166" priority="114" timePeriod="lastMonth">
      <formula>AND(MONTH(F33)=MONTH(EDATE(TODAY(),0-1)),YEAR(F33)=YEAR(EDATE(TODAY(),0-1)))</formula>
    </cfRule>
  </conditionalFormatting>
  <conditionalFormatting sqref="H33">
    <cfRule type="timePeriod" dxfId="2165" priority="112" timePeriod="lastMonth">
      <formula>AND(MONTH(H33)=MONTH(EDATE(TODAY(),0-1)),YEAR(H33)=YEAR(EDATE(TODAY(),0-1)))</formula>
    </cfRule>
  </conditionalFormatting>
  <conditionalFormatting sqref="F33:H33">
    <cfRule type="timePeriod" dxfId="2164" priority="110" timePeriod="lastMonth">
      <formula>AND(MONTH(F33)=MONTH(EDATE(TODAY(),0-1)),YEAR(F33)=YEAR(EDATE(TODAY(),0-1)))</formula>
    </cfRule>
  </conditionalFormatting>
  <conditionalFormatting sqref="F33:H33">
    <cfRule type="timePeriod" dxfId="2163" priority="111" timePeriod="lastMonth">
      <formula>AND(MONTH(F33)=MONTH(EDATE(TODAY(),0-1)),YEAR(F33)=YEAR(EDATE(TODAY(),0-1)))</formula>
    </cfRule>
  </conditionalFormatting>
  <conditionalFormatting sqref="H33">
    <cfRule type="timePeriod" dxfId="2162" priority="109" timePeriod="lastMonth">
      <formula>AND(MONTH(H33)=MONTH(EDATE(TODAY(),0-1)),YEAR(H33)=YEAR(EDATE(TODAY(),0-1)))</formula>
    </cfRule>
  </conditionalFormatting>
  <conditionalFormatting sqref="F33:H33">
    <cfRule type="timePeriod" dxfId="2161" priority="107" timePeriod="lastMonth">
      <formula>AND(MONTH(F33)=MONTH(EDATE(TODAY(),0-1)),YEAR(F33)=YEAR(EDATE(TODAY(),0-1)))</formula>
    </cfRule>
  </conditionalFormatting>
  <conditionalFormatting sqref="F33:H33">
    <cfRule type="timePeriod" dxfId="2160" priority="108" timePeriod="lastMonth">
      <formula>AND(MONTH(F33)=MONTH(EDATE(TODAY(),0-1)),YEAR(F33)=YEAR(EDATE(TODAY(),0-1)))</formula>
    </cfRule>
  </conditionalFormatting>
  <conditionalFormatting sqref="H33">
    <cfRule type="timePeriod" dxfId="2159" priority="106" timePeriod="lastMonth">
      <formula>AND(MONTH(H33)=MONTH(EDATE(TODAY(),0-1)),YEAR(H33)=YEAR(EDATE(TODAY(),0-1)))</formula>
    </cfRule>
  </conditionalFormatting>
  <conditionalFormatting sqref="F34 H34">
    <cfRule type="timePeriod" dxfId="2158" priority="104" timePeriod="lastMonth">
      <formula>AND(MONTH(F34)=MONTH(EDATE(TODAY(),0-1)),YEAR(F34)=YEAR(EDATE(TODAY(),0-1)))</formula>
    </cfRule>
  </conditionalFormatting>
  <conditionalFormatting sqref="F34 H34">
    <cfRule type="timePeriod" dxfId="2157" priority="105" timePeriod="lastMonth">
      <formula>AND(MONTH(F34)=MONTH(EDATE(TODAY(),0-1)),YEAR(F34)=YEAR(EDATE(TODAY(),0-1)))</formula>
    </cfRule>
  </conditionalFormatting>
  <conditionalFormatting sqref="H34">
    <cfRule type="timePeriod" dxfId="2156" priority="103" timePeriod="lastMonth">
      <formula>AND(MONTH(H34)=MONTH(EDATE(TODAY(),0-1)),YEAR(H34)=YEAR(EDATE(TODAY(),0-1)))</formula>
    </cfRule>
  </conditionalFormatting>
  <conditionalFormatting sqref="F33:H33">
    <cfRule type="timePeriod" dxfId="2155" priority="101" timePeriod="lastMonth">
      <formula>AND(MONTH(F33)=MONTH(EDATE(TODAY(),0-1)),YEAR(F33)=YEAR(EDATE(TODAY(),0-1)))</formula>
    </cfRule>
  </conditionalFormatting>
  <conditionalFormatting sqref="F33:H33">
    <cfRule type="timePeriod" dxfId="2154" priority="102" timePeriod="lastMonth">
      <formula>AND(MONTH(F33)=MONTH(EDATE(TODAY(),0-1)),YEAR(F33)=YEAR(EDATE(TODAY(),0-1)))</formula>
    </cfRule>
  </conditionalFormatting>
  <conditionalFormatting sqref="H33">
    <cfRule type="timePeriod" dxfId="2153" priority="100" timePeriod="lastMonth">
      <formula>AND(MONTH(H33)=MONTH(EDATE(TODAY(),0-1)),YEAR(H33)=YEAR(EDATE(TODAY(),0-1)))</formula>
    </cfRule>
  </conditionalFormatting>
  <conditionalFormatting sqref="F33:H33">
    <cfRule type="timePeriod" dxfId="2152" priority="98" timePeriod="lastMonth">
      <formula>AND(MONTH(F33)=MONTH(EDATE(TODAY(),0-1)),YEAR(F33)=YEAR(EDATE(TODAY(),0-1)))</formula>
    </cfRule>
  </conditionalFormatting>
  <conditionalFormatting sqref="F33:H33">
    <cfRule type="timePeriod" dxfId="2151" priority="99" timePeriod="lastMonth">
      <formula>AND(MONTH(F33)=MONTH(EDATE(TODAY(),0-1)),YEAR(F33)=YEAR(EDATE(TODAY(),0-1)))</formula>
    </cfRule>
  </conditionalFormatting>
  <conditionalFormatting sqref="H33">
    <cfRule type="timePeriod" dxfId="2150" priority="97" timePeriod="lastMonth">
      <formula>AND(MONTH(H33)=MONTH(EDATE(TODAY(),0-1)),YEAR(H33)=YEAR(EDATE(TODAY(),0-1)))</formula>
    </cfRule>
  </conditionalFormatting>
  <conditionalFormatting sqref="F33:H33">
    <cfRule type="timePeriod" dxfId="2149" priority="95" timePeriod="lastMonth">
      <formula>AND(MONTH(F33)=MONTH(EDATE(TODAY(),0-1)),YEAR(F33)=YEAR(EDATE(TODAY(),0-1)))</formula>
    </cfRule>
  </conditionalFormatting>
  <conditionalFormatting sqref="F33:H33">
    <cfRule type="timePeriod" dxfId="2148" priority="96" timePeriod="lastMonth">
      <formula>AND(MONTH(F33)=MONTH(EDATE(TODAY(),0-1)),YEAR(F33)=YEAR(EDATE(TODAY(),0-1)))</formula>
    </cfRule>
  </conditionalFormatting>
  <conditionalFormatting sqref="H33">
    <cfRule type="timePeriod" dxfId="2147" priority="94" timePeriod="lastMonth">
      <formula>AND(MONTH(H33)=MONTH(EDATE(TODAY(),0-1)),YEAR(H33)=YEAR(EDATE(TODAY(),0-1)))</formula>
    </cfRule>
  </conditionalFormatting>
  <conditionalFormatting sqref="F33:H33">
    <cfRule type="timePeriod" dxfId="2146" priority="92" timePeriod="lastMonth">
      <formula>AND(MONTH(F33)=MONTH(EDATE(TODAY(),0-1)),YEAR(F33)=YEAR(EDATE(TODAY(),0-1)))</formula>
    </cfRule>
  </conditionalFormatting>
  <conditionalFormatting sqref="F33:H33">
    <cfRule type="timePeriod" dxfId="2145" priority="93" timePeriod="lastMonth">
      <formula>AND(MONTH(F33)=MONTH(EDATE(TODAY(),0-1)),YEAR(F33)=YEAR(EDATE(TODAY(),0-1)))</formula>
    </cfRule>
  </conditionalFormatting>
  <conditionalFormatting sqref="H33">
    <cfRule type="timePeriod" dxfId="2144" priority="91" timePeriod="lastMonth">
      <formula>AND(MONTH(H33)=MONTH(EDATE(TODAY(),0-1)),YEAR(H33)=YEAR(EDATE(TODAY(),0-1)))</formula>
    </cfRule>
  </conditionalFormatting>
  <conditionalFormatting sqref="F34 H34">
    <cfRule type="timePeriod" dxfId="2143" priority="89" timePeriod="lastMonth">
      <formula>AND(MONTH(F34)=MONTH(EDATE(TODAY(),0-1)),YEAR(F34)=YEAR(EDATE(TODAY(),0-1)))</formula>
    </cfRule>
  </conditionalFormatting>
  <conditionalFormatting sqref="F34 H34">
    <cfRule type="timePeriod" dxfId="2142" priority="90" timePeriod="lastMonth">
      <formula>AND(MONTH(F34)=MONTH(EDATE(TODAY(),0-1)),YEAR(F34)=YEAR(EDATE(TODAY(),0-1)))</formula>
    </cfRule>
  </conditionalFormatting>
  <conditionalFormatting sqref="H34">
    <cfRule type="timePeriod" dxfId="2141" priority="88" timePeriod="lastMonth">
      <formula>AND(MONTH(H34)=MONTH(EDATE(TODAY(),0-1)),YEAR(H34)=YEAR(EDATE(TODAY(),0-1)))</formula>
    </cfRule>
  </conditionalFormatting>
  <conditionalFormatting sqref="F33:H33">
    <cfRule type="timePeriod" dxfId="2140" priority="86" timePeriod="lastMonth">
      <formula>AND(MONTH(F33)=MONTH(EDATE(TODAY(),0-1)),YEAR(F33)=YEAR(EDATE(TODAY(),0-1)))</formula>
    </cfRule>
  </conditionalFormatting>
  <conditionalFormatting sqref="F33:H33">
    <cfRule type="timePeriod" dxfId="2139" priority="87" timePeriod="lastMonth">
      <formula>AND(MONTH(F33)=MONTH(EDATE(TODAY(),0-1)),YEAR(F33)=YEAR(EDATE(TODAY(),0-1)))</formula>
    </cfRule>
  </conditionalFormatting>
  <conditionalFormatting sqref="H33">
    <cfRule type="timePeriod" dxfId="2138" priority="85" timePeriod="lastMonth">
      <formula>AND(MONTH(H33)=MONTH(EDATE(TODAY(),0-1)),YEAR(H33)=YEAR(EDATE(TODAY(),0-1)))</formula>
    </cfRule>
  </conditionalFormatting>
  <conditionalFormatting sqref="F33:H33">
    <cfRule type="timePeriod" dxfId="2137" priority="83" timePeriod="lastMonth">
      <formula>AND(MONTH(F33)=MONTH(EDATE(TODAY(),0-1)),YEAR(F33)=YEAR(EDATE(TODAY(),0-1)))</formula>
    </cfRule>
  </conditionalFormatting>
  <conditionalFormatting sqref="F33:H33">
    <cfRule type="timePeriod" dxfId="2136" priority="84" timePeriod="lastMonth">
      <formula>AND(MONTH(F33)=MONTH(EDATE(TODAY(),0-1)),YEAR(F33)=YEAR(EDATE(TODAY(),0-1)))</formula>
    </cfRule>
  </conditionalFormatting>
  <conditionalFormatting sqref="H33">
    <cfRule type="timePeriod" dxfId="2135" priority="82" timePeriod="lastMonth">
      <formula>AND(MONTH(H33)=MONTH(EDATE(TODAY(),0-1)),YEAR(H33)=YEAR(EDATE(TODAY(),0-1)))</formula>
    </cfRule>
  </conditionalFormatting>
  <conditionalFormatting sqref="F33:H33">
    <cfRule type="timePeriod" dxfId="2134" priority="80" timePeriod="lastMonth">
      <formula>AND(MONTH(F33)=MONTH(EDATE(TODAY(),0-1)),YEAR(F33)=YEAR(EDATE(TODAY(),0-1)))</formula>
    </cfRule>
  </conditionalFormatting>
  <conditionalFormatting sqref="F33:H33">
    <cfRule type="timePeriod" dxfId="2133" priority="81" timePeriod="lastMonth">
      <formula>AND(MONTH(F33)=MONTH(EDATE(TODAY(),0-1)),YEAR(F33)=YEAR(EDATE(TODAY(),0-1)))</formula>
    </cfRule>
  </conditionalFormatting>
  <conditionalFormatting sqref="H33">
    <cfRule type="timePeriod" dxfId="2132" priority="79" timePeriod="lastMonth">
      <formula>AND(MONTH(H33)=MONTH(EDATE(TODAY(),0-1)),YEAR(H33)=YEAR(EDATE(TODAY(),0-1)))</formula>
    </cfRule>
  </conditionalFormatting>
  <conditionalFormatting sqref="F33:H33">
    <cfRule type="timePeriod" dxfId="2131" priority="77" timePeriod="lastMonth">
      <formula>AND(MONTH(F33)=MONTH(EDATE(TODAY(),0-1)),YEAR(F33)=YEAR(EDATE(TODAY(),0-1)))</formula>
    </cfRule>
  </conditionalFormatting>
  <conditionalFormatting sqref="F33:H33">
    <cfRule type="timePeriod" dxfId="2130" priority="78" timePeriod="lastMonth">
      <formula>AND(MONTH(F33)=MONTH(EDATE(TODAY(),0-1)),YEAR(F33)=YEAR(EDATE(TODAY(),0-1)))</formula>
    </cfRule>
  </conditionalFormatting>
  <conditionalFormatting sqref="H33">
    <cfRule type="timePeriod" dxfId="2129" priority="76" timePeriod="lastMonth">
      <formula>AND(MONTH(H33)=MONTH(EDATE(TODAY(),0-1)),YEAR(H33)=YEAR(EDATE(TODAY(),0-1)))</formula>
    </cfRule>
  </conditionalFormatting>
  <conditionalFormatting sqref="F33:H33">
    <cfRule type="timePeriod" dxfId="2128" priority="74" timePeriod="lastMonth">
      <formula>AND(MONTH(F33)=MONTH(EDATE(TODAY(),0-1)),YEAR(F33)=YEAR(EDATE(TODAY(),0-1)))</formula>
    </cfRule>
  </conditionalFormatting>
  <conditionalFormatting sqref="F33:H33">
    <cfRule type="timePeriod" dxfId="2127" priority="75" timePeriod="lastMonth">
      <formula>AND(MONTH(F33)=MONTH(EDATE(TODAY(),0-1)),YEAR(F33)=YEAR(EDATE(TODAY(),0-1)))</formula>
    </cfRule>
  </conditionalFormatting>
  <conditionalFormatting sqref="H33">
    <cfRule type="timePeriod" dxfId="2126" priority="73" timePeriod="lastMonth">
      <formula>AND(MONTH(H33)=MONTH(EDATE(TODAY(),0-1)),YEAR(H33)=YEAR(EDATE(TODAY(),0-1)))</formula>
    </cfRule>
  </conditionalFormatting>
  <conditionalFormatting sqref="F34 H34">
    <cfRule type="timePeriod" dxfId="2125" priority="71" timePeriod="lastMonth">
      <formula>AND(MONTH(F34)=MONTH(EDATE(TODAY(),0-1)),YEAR(F34)=YEAR(EDATE(TODAY(),0-1)))</formula>
    </cfRule>
  </conditionalFormatting>
  <conditionalFormatting sqref="F34 H34">
    <cfRule type="timePeriod" dxfId="2124" priority="72" timePeriod="lastMonth">
      <formula>AND(MONTH(F34)=MONTH(EDATE(TODAY(),0-1)),YEAR(F34)=YEAR(EDATE(TODAY(),0-1)))</formula>
    </cfRule>
  </conditionalFormatting>
  <conditionalFormatting sqref="H34">
    <cfRule type="timePeriod" dxfId="2123" priority="70" timePeriod="lastMonth">
      <formula>AND(MONTH(H34)=MONTH(EDATE(TODAY(),0-1)),YEAR(H34)=YEAR(EDATE(TODAY(),0-1)))</formula>
    </cfRule>
  </conditionalFormatting>
  <conditionalFormatting sqref="F33:H33">
    <cfRule type="timePeriod" dxfId="2122" priority="68" timePeriod="lastMonth">
      <formula>AND(MONTH(F33)=MONTH(EDATE(TODAY(),0-1)),YEAR(F33)=YEAR(EDATE(TODAY(),0-1)))</formula>
    </cfRule>
  </conditionalFormatting>
  <conditionalFormatting sqref="F33:H33">
    <cfRule type="timePeriod" dxfId="2121" priority="69" timePeriod="lastMonth">
      <formula>AND(MONTH(F33)=MONTH(EDATE(TODAY(),0-1)),YEAR(F33)=YEAR(EDATE(TODAY(),0-1)))</formula>
    </cfRule>
  </conditionalFormatting>
  <conditionalFormatting sqref="H33">
    <cfRule type="timePeriod" dxfId="2120" priority="67" timePeriod="lastMonth">
      <formula>AND(MONTH(H33)=MONTH(EDATE(TODAY(),0-1)),YEAR(H33)=YEAR(EDATE(TODAY(),0-1)))</formula>
    </cfRule>
  </conditionalFormatting>
  <conditionalFormatting sqref="F33:H33">
    <cfRule type="timePeriod" dxfId="2119" priority="65" timePeriod="lastMonth">
      <formula>AND(MONTH(F33)=MONTH(EDATE(TODAY(),0-1)),YEAR(F33)=YEAR(EDATE(TODAY(),0-1)))</formula>
    </cfRule>
  </conditionalFormatting>
  <conditionalFormatting sqref="F33:H33">
    <cfRule type="timePeriod" dxfId="2118" priority="66" timePeriod="lastMonth">
      <formula>AND(MONTH(F33)=MONTH(EDATE(TODAY(),0-1)),YEAR(F33)=YEAR(EDATE(TODAY(),0-1)))</formula>
    </cfRule>
  </conditionalFormatting>
  <conditionalFormatting sqref="H33">
    <cfRule type="timePeriod" dxfId="2117" priority="64" timePeriod="lastMonth">
      <formula>AND(MONTH(H33)=MONTH(EDATE(TODAY(),0-1)),YEAR(H33)=YEAR(EDATE(TODAY(),0-1)))</formula>
    </cfRule>
  </conditionalFormatting>
  <conditionalFormatting sqref="F33:H33">
    <cfRule type="timePeriod" dxfId="2116" priority="62" timePeriod="lastMonth">
      <formula>AND(MONTH(F33)=MONTH(EDATE(TODAY(),0-1)),YEAR(F33)=YEAR(EDATE(TODAY(),0-1)))</formula>
    </cfRule>
  </conditionalFormatting>
  <conditionalFormatting sqref="F33:H33">
    <cfRule type="timePeriod" dxfId="2115" priority="63" timePeriod="lastMonth">
      <formula>AND(MONTH(F33)=MONTH(EDATE(TODAY(),0-1)),YEAR(F33)=YEAR(EDATE(TODAY(),0-1)))</formula>
    </cfRule>
  </conditionalFormatting>
  <conditionalFormatting sqref="H33">
    <cfRule type="timePeriod" dxfId="2114" priority="61" timePeriod="lastMonth">
      <formula>AND(MONTH(H33)=MONTH(EDATE(TODAY(),0-1)),YEAR(H33)=YEAR(EDATE(TODAY(),0-1)))</formula>
    </cfRule>
  </conditionalFormatting>
  <conditionalFormatting sqref="F33:H33">
    <cfRule type="timePeriod" dxfId="2113" priority="59" timePeriod="lastMonth">
      <formula>AND(MONTH(F33)=MONTH(EDATE(TODAY(),0-1)),YEAR(F33)=YEAR(EDATE(TODAY(),0-1)))</formula>
    </cfRule>
  </conditionalFormatting>
  <conditionalFormatting sqref="F33:H33">
    <cfRule type="timePeriod" dxfId="2112" priority="60" timePeriod="lastMonth">
      <formula>AND(MONTH(F33)=MONTH(EDATE(TODAY(),0-1)),YEAR(F33)=YEAR(EDATE(TODAY(),0-1)))</formula>
    </cfRule>
  </conditionalFormatting>
  <conditionalFormatting sqref="H33">
    <cfRule type="timePeriod" dxfId="2111" priority="58" timePeriod="lastMonth">
      <formula>AND(MONTH(H33)=MONTH(EDATE(TODAY(),0-1)),YEAR(H33)=YEAR(EDATE(TODAY(),0-1)))</formula>
    </cfRule>
  </conditionalFormatting>
  <conditionalFormatting sqref="F33:H33">
    <cfRule type="timePeriod" dxfId="2110" priority="56" timePeriod="lastMonth">
      <formula>AND(MONTH(F33)=MONTH(EDATE(TODAY(),0-1)),YEAR(F33)=YEAR(EDATE(TODAY(),0-1)))</formula>
    </cfRule>
  </conditionalFormatting>
  <conditionalFormatting sqref="F33:H33">
    <cfRule type="timePeriod" dxfId="2109" priority="57" timePeriod="lastMonth">
      <formula>AND(MONTH(F33)=MONTH(EDATE(TODAY(),0-1)),YEAR(F33)=YEAR(EDATE(TODAY(),0-1)))</formula>
    </cfRule>
  </conditionalFormatting>
  <conditionalFormatting sqref="H33">
    <cfRule type="timePeriod" dxfId="2108" priority="55" timePeriod="lastMonth">
      <formula>AND(MONTH(H33)=MONTH(EDATE(TODAY(),0-1)),YEAR(H33)=YEAR(EDATE(TODAY(),0-1)))</formula>
    </cfRule>
  </conditionalFormatting>
  <conditionalFormatting sqref="F33:H33">
    <cfRule type="timePeriod" dxfId="2107" priority="53" timePeriod="lastMonth">
      <formula>AND(MONTH(F33)=MONTH(EDATE(TODAY(),0-1)),YEAR(F33)=YEAR(EDATE(TODAY(),0-1)))</formula>
    </cfRule>
  </conditionalFormatting>
  <conditionalFormatting sqref="F33:H33">
    <cfRule type="timePeriod" dxfId="2106" priority="54" timePeriod="lastMonth">
      <formula>AND(MONTH(F33)=MONTH(EDATE(TODAY(),0-1)),YEAR(F33)=YEAR(EDATE(TODAY(),0-1)))</formula>
    </cfRule>
  </conditionalFormatting>
  <conditionalFormatting sqref="H33">
    <cfRule type="timePeriod" dxfId="2105" priority="52" timePeriod="lastMonth">
      <formula>AND(MONTH(H33)=MONTH(EDATE(TODAY(),0-1)),YEAR(H33)=YEAR(EDATE(TODAY(),0-1)))</formula>
    </cfRule>
  </conditionalFormatting>
  <conditionalFormatting sqref="F34 H34">
    <cfRule type="timePeriod" dxfId="2104" priority="50" timePeriod="lastMonth">
      <formula>AND(MONTH(F34)=MONTH(EDATE(TODAY(),0-1)),YEAR(F34)=YEAR(EDATE(TODAY(),0-1)))</formula>
    </cfRule>
  </conditionalFormatting>
  <conditionalFormatting sqref="F34 H34">
    <cfRule type="timePeriod" dxfId="2103" priority="51" timePeriod="lastMonth">
      <formula>AND(MONTH(F34)=MONTH(EDATE(TODAY(),0-1)),YEAR(F34)=YEAR(EDATE(TODAY(),0-1)))</formula>
    </cfRule>
  </conditionalFormatting>
  <conditionalFormatting sqref="H34">
    <cfRule type="timePeriod" dxfId="2102" priority="49" timePeriod="lastMonth">
      <formula>AND(MONTH(H34)=MONTH(EDATE(TODAY(),0-1)),YEAR(H34)=YEAR(EDATE(TODAY(),0-1)))</formula>
    </cfRule>
  </conditionalFormatting>
  <conditionalFormatting sqref="F33:H33">
    <cfRule type="timePeriod" dxfId="2101" priority="47" timePeriod="lastMonth">
      <formula>AND(MONTH(F33)=MONTH(EDATE(TODAY(),0-1)),YEAR(F33)=YEAR(EDATE(TODAY(),0-1)))</formula>
    </cfRule>
  </conditionalFormatting>
  <conditionalFormatting sqref="F33:H33">
    <cfRule type="timePeriod" dxfId="2100" priority="48" timePeriod="lastMonth">
      <formula>AND(MONTH(F33)=MONTH(EDATE(TODAY(),0-1)),YEAR(F33)=YEAR(EDATE(TODAY(),0-1)))</formula>
    </cfRule>
  </conditionalFormatting>
  <conditionalFormatting sqref="H33">
    <cfRule type="timePeriod" dxfId="2099" priority="46" timePeriod="lastMonth">
      <formula>AND(MONTH(H33)=MONTH(EDATE(TODAY(),0-1)),YEAR(H33)=YEAR(EDATE(TODAY(),0-1)))</formula>
    </cfRule>
  </conditionalFormatting>
  <conditionalFormatting sqref="F33:H33">
    <cfRule type="timePeriod" dxfId="2098" priority="44" timePeriod="lastMonth">
      <formula>AND(MONTH(F33)=MONTH(EDATE(TODAY(),0-1)),YEAR(F33)=YEAR(EDATE(TODAY(),0-1)))</formula>
    </cfRule>
  </conditionalFormatting>
  <conditionalFormatting sqref="F33:H33">
    <cfRule type="timePeriod" dxfId="2097" priority="45" timePeriod="lastMonth">
      <formula>AND(MONTH(F33)=MONTH(EDATE(TODAY(),0-1)),YEAR(F33)=YEAR(EDATE(TODAY(),0-1)))</formula>
    </cfRule>
  </conditionalFormatting>
  <conditionalFormatting sqref="H33">
    <cfRule type="timePeriod" dxfId="2096" priority="43" timePeriod="lastMonth">
      <formula>AND(MONTH(H33)=MONTH(EDATE(TODAY(),0-1)),YEAR(H33)=YEAR(EDATE(TODAY(),0-1)))</formula>
    </cfRule>
  </conditionalFormatting>
  <conditionalFormatting sqref="F33:H33">
    <cfRule type="timePeriod" dxfId="2095" priority="41" timePeriod="lastMonth">
      <formula>AND(MONTH(F33)=MONTH(EDATE(TODAY(),0-1)),YEAR(F33)=YEAR(EDATE(TODAY(),0-1)))</formula>
    </cfRule>
  </conditionalFormatting>
  <conditionalFormatting sqref="F33:H33">
    <cfRule type="timePeriod" dxfId="2094" priority="42" timePeriod="lastMonth">
      <formula>AND(MONTH(F33)=MONTH(EDATE(TODAY(),0-1)),YEAR(F33)=YEAR(EDATE(TODAY(),0-1)))</formula>
    </cfRule>
  </conditionalFormatting>
  <conditionalFormatting sqref="H33">
    <cfRule type="timePeriod" dxfId="2093" priority="40" timePeriod="lastMonth">
      <formula>AND(MONTH(H33)=MONTH(EDATE(TODAY(),0-1)),YEAR(H33)=YEAR(EDATE(TODAY(),0-1)))</formula>
    </cfRule>
  </conditionalFormatting>
  <conditionalFormatting sqref="F33:H33">
    <cfRule type="timePeriod" dxfId="2092" priority="38" timePeriod="lastMonth">
      <formula>AND(MONTH(F33)=MONTH(EDATE(TODAY(),0-1)),YEAR(F33)=YEAR(EDATE(TODAY(),0-1)))</formula>
    </cfRule>
  </conditionalFormatting>
  <conditionalFormatting sqref="F33:H33">
    <cfRule type="timePeriod" dxfId="2091" priority="39" timePeriod="lastMonth">
      <formula>AND(MONTH(F33)=MONTH(EDATE(TODAY(),0-1)),YEAR(F33)=YEAR(EDATE(TODAY(),0-1)))</formula>
    </cfRule>
  </conditionalFormatting>
  <conditionalFormatting sqref="H33">
    <cfRule type="timePeriod" dxfId="2090" priority="37" timePeriod="lastMonth">
      <formula>AND(MONTH(H33)=MONTH(EDATE(TODAY(),0-1)),YEAR(H33)=YEAR(EDATE(TODAY(),0-1)))</formula>
    </cfRule>
  </conditionalFormatting>
  <conditionalFormatting sqref="F33:H33">
    <cfRule type="timePeriod" dxfId="2089" priority="35" timePeriod="lastMonth">
      <formula>AND(MONTH(F33)=MONTH(EDATE(TODAY(),0-1)),YEAR(F33)=YEAR(EDATE(TODAY(),0-1)))</formula>
    </cfRule>
  </conditionalFormatting>
  <conditionalFormatting sqref="F33:H33">
    <cfRule type="timePeriod" dxfId="2088" priority="36" timePeriod="lastMonth">
      <formula>AND(MONTH(F33)=MONTH(EDATE(TODAY(),0-1)),YEAR(F33)=YEAR(EDATE(TODAY(),0-1)))</formula>
    </cfRule>
  </conditionalFormatting>
  <conditionalFormatting sqref="H33">
    <cfRule type="timePeriod" dxfId="2087" priority="34" timePeriod="lastMonth">
      <formula>AND(MONTH(H33)=MONTH(EDATE(TODAY(),0-1)),YEAR(H33)=YEAR(EDATE(TODAY(),0-1)))</formula>
    </cfRule>
  </conditionalFormatting>
  <conditionalFormatting sqref="F33:H33">
    <cfRule type="timePeriod" dxfId="2086" priority="32" timePeriod="lastMonth">
      <formula>AND(MONTH(F33)=MONTH(EDATE(TODAY(),0-1)),YEAR(F33)=YEAR(EDATE(TODAY(),0-1)))</formula>
    </cfRule>
  </conditionalFormatting>
  <conditionalFormatting sqref="F33:H33">
    <cfRule type="timePeriod" dxfId="2085" priority="33" timePeriod="lastMonth">
      <formula>AND(MONTH(F33)=MONTH(EDATE(TODAY(),0-1)),YEAR(F33)=YEAR(EDATE(TODAY(),0-1)))</formula>
    </cfRule>
  </conditionalFormatting>
  <conditionalFormatting sqref="H33">
    <cfRule type="timePeriod" dxfId="2084" priority="31" timePeriod="lastMonth">
      <formula>AND(MONTH(H33)=MONTH(EDATE(TODAY(),0-1)),YEAR(H33)=YEAR(EDATE(TODAY(),0-1)))</formula>
    </cfRule>
  </conditionalFormatting>
  <conditionalFormatting sqref="F33:H33">
    <cfRule type="timePeriod" dxfId="2083" priority="29" timePeriod="lastMonth">
      <formula>AND(MONTH(F33)=MONTH(EDATE(TODAY(),0-1)),YEAR(F33)=YEAR(EDATE(TODAY(),0-1)))</formula>
    </cfRule>
  </conditionalFormatting>
  <conditionalFormatting sqref="F33:H33">
    <cfRule type="timePeriod" dxfId="2082" priority="30" timePeriod="lastMonth">
      <formula>AND(MONTH(F33)=MONTH(EDATE(TODAY(),0-1)),YEAR(F33)=YEAR(EDATE(TODAY(),0-1)))</formula>
    </cfRule>
  </conditionalFormatting>
  <conditionalFormatting sqref="H33">
    <cfRule type="timePeriod" dxfId="2081" priority="28" timePeriod="lastMonth">
      <formula>AND(MONTH(H33)=MONTH(EDATE(TODAY(),0-1)),YEAR(H33)=YEAR(EDATE(TODAY(),0-1)))</formula>
    </cfRule>
  </conditionalFormatting>
  <conditionalFormatting sqref="F34:H34">
    <cfRule type="timePeriod" dxfId="2080" priority="26" timePeriod="lastMonth">
      <formula>AND(MONTH(F34)=MONTH(EDATE(TODAY(),0-1)),YEAR(F34)=YEAR(EDATE(TODAY(),0-1)))</formula>
    </cfRule>
  </conditionalFormatting>
  <conditionalFormatting sqref="F34:H34">
    <cfRule type="timePeriod" dxfId="2079" priority="27" timePeriod="lastMonth">
      <formula>AND(MONTH(F34)=MONTH(EDATE(TODAY(),0-1)),YEAR(F34)=YEAR(EDATE(TODAY(),0-1)))</formula>
    </cfRule>
  </conditionalFormatting>
  <conditionalFormatting sqref="H34">
    <cfRule type="timePeriod" dxfId="2078" priority="25" timePeriod="lastMonth">
      <formula>AND(MONTH(H34)=MONTH(EDATE(TODAY(),0-1)),YEAR(H34)=YEAR(EDATE(TODAY(),0-1)))</formula>
    </cfRule>
  </conditionalFormatting>
  <conditionalFormatting sqref="F33 H33">
    <cfRule type="timePeriod" dxfId="2077" priority="23" timePeriod="lastMonth">
      <formula>AND(MONTH(F33)=MONTH(EDATE(TODAY(),0-1)),YEAR(F33)=YEAR(EDATE(TODAY(),0-1)))</formula>
    </cfRule>
  </conditionalFormatting>
  <conditionalFormatting sqref="F33 H33">
    <cfRule type="timePeriod" dxfId="2076" priority="24" timePeriod="lastMonth">
      <formula>AND(MONTH(F33)=MONTH(EDATE(TODAY(),0-1)),YEAR(F33)=YEAR(EDATE(TODAY(),0-1)))</formula>
    </cfRule>
  </conditionalFormatting>
  <conditionalFormatting sqref="H33">
    <cfRule type="timePeriod" dxfId="2075" priority="22" timePeriod="lastMonth">
      <formula>AND(MONTH(H33)=MONTH(EDATE(TODAY(),0-1)),YEAR(H33)=YEAR(EDATE(TODAY(),0-1)))</formula>
    </cfRule>
  </conditionalFormatting>
  <conditionalFormatting sqref="F33 H33">
    <cfRule type="timePeriod" dxfId="2074" priority="20" timePeriod="lastMonth">
      <formula>AND(MONTH(F33)=MONTH(EDATE(TODAY(),0-1)),YEAR(F33)=YEAR(EDATE(TODAY(),0-1)))</formula>
    </cfRule>
  </conditionalFormatting>
  <conditionalFormatting sqref="F33 H33">
    <cfRule type="timePeriod" dxfId="2073" priority="21" timePeriod="lastMonth">
      <formula>AND(MONTH(F33)=MONTH(EDATE(TODAY(),0-1)),YEAR(F33)=YEAR(EDATE(TODAY(),0-1)))</formula>
    </cfRule>
  </conditionalFormatting>
  <conditionalFormatting sqref="H33">
    <cfRule type="timePeriod" dxfId="2072" priority="19" timePeriod="lastMonth">
      <formula>AND(MONTH(H33)=MONTH(EDATE(TODAY(),0-1)),YEAR(H33)=YEAR(EDATE(TODAY(),0-1)))</formula>
    </cfRule>
  </conditionalFormatting>
  <conditionalFormatting sqref="F33 H33">
    <cfRule type="timePeriod" dxfId="2071" priority="17" timePeriod="lastMonth">
      <formula>AND(MONTH(F33)=MONTH(EDATE(TODAY(),0-1)),YEAR(F33)=YEAR(EDATE(TODAY(),0-1)))</formula>
    </cfRule>
  </conditionalFormatting>
  <conditionalFormatting sqref="F33 H33">
    <cfRule type="timePeriod" dxfId="2070" priority="18" timePeriod="lastMonth">
      <formula>AND(MONTH(F33)=MONTH(EDATE(TODAY(),0-1)),YEAR(F33)=YEAR(EDATE(TODAY(),0-1)))</formula>
    </cfRule>
  </conditionalFormatting>
  <conditionalFormatting sqref="H33">
    <cfRule type="timePeriod" dxfId="2069" priority="16" timePeriod="lastMonth">
      <formula>AND(MONTH(H33)=MONTH(EDATE(TODAY(),0-1)),YEAR(H33)=YEAR(EDATE(TODAY(),0-1)))</formula>
    </cfRule>
  </conditionalFormatting>
  <conditionalFormatting sqref="F33 H33">
    <cfRule type="timePeriod" dxfId="2068" priority="14" timePeriod="lastMonth">
      <formula>AND(MONTH(F33)=MONTH(EDATE(TODAY(),0-1)),YEAR(F33)=YEAR(EDATE(TODAY(),0-1)))</formula>
    </cfRule>
  </conditionalFormatting>
  <conditionalFormatting sqref="F33 H33">
    <cfRule type="timePeriod" dxfId="2067" priority="15" timePeriod="lastMonth">
      <formula>AND(MONTH(F33)=MONTH(EDATE(TODAY(),0-1)),YEAR(F33)=YEAR(EDATE(TODAY(),0-1)))</formula>
    </cfRule>
  </conditionalFormatting>
  <conditionalFormatting sqref="H33">
    <cfRule type="timePeriod" dxfId="2066" priority="13" timePeriod="lastMonth">
      <formula>AND(MONTH(H33)=MONTH(EDATE(TODAY(),0-1)),YEAR(H33)=YEAR(EDATE(TODAY(),0-1)))</formula>
    </cfRule>
  </conditionalFormatting>
  <conditionalFormatting sqref="F33 H33">
    <cfRule type="timePeriod" dxfId="2065" priority="11" timePeriod="lastMonth">
      <formula>AND(MONTH(F33)=MONTH(EDATE(TODAY(),0-1)),YEAR(F33)=YEAR(EDATE(TODAY(),0-1)))</formula>
    </cfRule>
  </conditionalFormatting>
  <conditionalFormatting sqref="F33 H33">
    <cfRule type="timePeriod" dxfId="2064" priority="12" timePeriod="lastMonth">
      <formula>AND(MONTH(F33)=MONTH(EDATE(TODAY(),0-1)),YEAR(F33)=YEAR(EDATE(TODAY(),0-1)))</formula>
    </cfRule>
  </conditionalFormatting>
  <conditionalFormatting sqref="H33">
    <cfRule type="timePeriod" dxfId="2063" priority="10" timePeriod="lastMonth">
      <formula>AND(MONTH(H33)=MONTH(EDATE(TODAY(),0-1)),YEAR(H33)=YEAR(EDATE(TODAY(),0-1)))</formula>
    </cfRule>
  </conditionalFormatting>
  <conditionalFormatting sqref="F33 H33">
    <cfRule type="timePeriod" dxfId="2062" priority="8" timePeriod="lastMonth">
      <formula>AND(MONTH(F33)=MONTH(EDATE(TODAY(),0-1)),YEAR(F33)=YEAR(EDATE(TODAY(),0-1)))</formula>
    </cfRule>
  </conditionalFormatting>
  <conditionalFormatting sqref="F33 H33">
    <cfRule type="timePeriod" dxfId="2061" priority="9" timePeriod="lastMonth">
      <formula>AND(MONTH(F33)=MONTH(EDATE(TODAY(),0-1)),YEAR(F33)=YEAR(EDATE(TODAY(),0-1)))</formula>
    </cfRule>
  </conditionalFormatting>
  <conditionalFormatting sqref="H33">
    <cfRule type="timePeriod" dxfId="2060" priority="7" timePeriod="lastMonth">
      <formula>AND(MONTH(H33)=MONTH(EDATE(TODAY(),0-1)),YEAR(H33)=YEAR(EDATE(TODAY(),0-1)))</formula>
    </cfRule>
  </conditionalFormatting>
  <conditionalFormatting sqref="F33 H33">
    <cfRule type="timePeriod" dxfId="2059" priority="5" timePeriod="lastMonth">
      <formula>AND(MONTH(F33)=MONTH(EDATE(TODAY(),0-1)),YEAR(F33)=YEAR(EDATE(TODAY(),0-1)))</formula>
    </cfRule>
  </conditionalFormatting>
  <conditionalFormatting sqref="F33 H33">
    <cfRule type="timePeriod" dxfId="2058" priority="6" timePeriod="lastMonth">
      <formula>AND(MONTH(F33)=MONTH(EDATE(TODAY(),0-1)),YEAR(F33)=YEAR(EDATE(TODAY(),0-1)))</formula>
    </cfRule>
  </conditionalFormatting>
  <conditionalFormatting sqref="H33">
    <cfRule type="timePeriod" dxfId="2057" priority="4" timePeriod="lastMonth">
      <formula>AND(MONTH(H33)=MONTH(EDATE(TODAY(),0-1)),YEAR(H33)=YEAR(EDATE(TODAY(),0-1)))</formula>
    </cfRule>
  </conditionalFormatting>
  <conditionalFormatting sqref="F33 H33">
    <cfRule type="timePeriod" dxfId="2056" priority="2" timePeriod="lastMonth">
      <formula>AND(MONTH(F33)=MONTH(EDATE(TODAY(),0-1)),YEAR(F33)=YEAR(EDATE(TODAY(),0-1)))</formula>
    </cfRule>
  </conditionalFormatting>
  <conditionalFormatting sqref="F33 H33">
    <cfRule type="timePeriod" dxfId="2055" priority="3" timePeriod="lastMonth">
      <formula>AND(MONTH(F33)=MONTH(EDATE(TODAY(),0-1)),YEAR(F33)=YEAR(EDATE(TODAY(),0-1)))</formula>
    </cfRule>
  </conditionalFormatting>
  <conditionalFormatting sqref="H33">
    <cfRule type="timePeriod" dxfId="2054" priority="1" timePeriod="lastMonth">
      <formula>AND(MONTH(H33)=MONTH(EDATE(TODAY(),0-1)),YEAR(H33)=YEAR(EDATE(TODAY(),0-1)))</formula>
    </cfRule>
  </conditionalFormatting>
  <printOptions horizontalCentered="1"/>
  <pageMargins left="0.70866141732283472" right="0.70866141732283472" top="0.39370078740157483" bottom="0.39370078740157483" header="0.19685039370078741" footer="0.19685039370078741"/>
  <pageSetup paperSize="9" scale="39" orientation="portrait" r:id="rId1"/>
  <rowBreaks count="1" manualBreakCount="1">
    <brk id="5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499984740745262"/>
    <pageSetUpPr fitToPage="1"/>
  </sheetPr>
  <dimension ref="B6:U230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5.59765625" customWidth="1"/>
    <col min="5" max="8" width="12.59765625" customWidth="1"/>
    <col min="9" max="9" width="12.59765625" hidden="1" customWidth="1"/>
    <col min="10" max="10" width="20.59765625" customWidth="1"/>
    <col min="11" max="11" width="14.59765625" customWidth="1"/>
  </cols>
  <sheetData>
    <row r="6" spans="2:20">
      <c r="B6" s="808" t="s">
        <v>133</v>
      </c>
      <c r="C6" s="808"/>
      <c r="D6" s="808"/>
      <c r="E6" s="808"/>
      <c r="F6" s="808"/>
      <c r="G6" s="808"/>
      <c r="H6" s="808"/>
      <c r="I6" s="808"/>
      <c r="J6" s="808"/>
      <c r="K6" s="808"/>
    </row>
    <row r="7" spans="2:20">
      <c r="B7" s="809" t="s">
        <v>362</v>
      </c>
      <c r="C7" s="809"/>
      <c r="D7" s="809"/>
      <c r="E7" s="809"/>
      <c r="F7" s="809"/>
      <c r="G7" s="809"/>
      <c r="H7" s="809"/>
      <c r="I7" s="809"/>
      <c r="J7" s="809"/>
      <c r="K7" s="809"/>
    </row>
    <row r="8" spans="2:20" s="40" customFormat="1" ht="25.2">
      <c r="B8" s="989" t="s">
        <v>158</v>
      </c>
      <c r="C8" s="989"/>
      <c r="D8" s="989"/>
      <c r="E8" s="989"/>
      <c r="F8" s="989"/>
      <c r="G8" s="989"/>
      <c r="H8" s="989"/>
      <c r="I8" s="989"/>
      <c r="J8" s="989"/>
      <c r="K8" s="989"/>
    </row>
    <row r="9" spans="2:20" s="40" customFormat="1" ht="16.5" customHeight="1">
      <c r="B9" s="999" t="s">
        <v>617</v>
      </c>
      <c r="C9" s="999"/>
      <c r="D9" s="1000" t="s">
        <v>618</v>
      </c>
      <c r="E9" s="1000"/>
      <c r="F9" s="1000"/>
      <c r="G9" s="1000"/>
      <c r="H9" s="1000"/>
      <c r="I9" s="1000"/>
      <c r="J9" s="1000"/>
      <c r="K9" s="1000"/>
    </row>
    <row r="10" spans="2:20" s="40" customFormat="1" ht="16.5" customHeight="1">
      <c r="B10" s="940"/>
      <c r="C10" s="940"/>
      <c r="D10" s="996"/>
      <c r="E10" s="996"/>
      <c r="F10" s="996"/>
      <c r="G10" s="996"/>
      <c r="H10" s="996"/>
      <c r="I10" s="996"/>
      <c r="J10" s="996"/>
      <c r="K10" s="996"/>
    </row>
    <row r="11" spans="2:20" s="40" customFormat="1" ht="58.5" customHeight="1">
      <c r="B11" s="940"/>
      <c r="C11" s="940"/>
      <c r="D11" s="996"/>
      <c r="E11" s="996"/>
      <c r="F11" s="996"/>
      <c r="G11" s="996"/>
      <c r="H11" s="996"/>
      <c r="I11" s="996"/>
      <c r="J11" s="996"/>
      <c r="K11" s="996"/>
    </row>
    <row r="12" spans="2:20" s="217" customFormat="1" ht="35.25" customHeight="1">
      <c r="B12" s="215"/>
      <c r="C12" s="215"/>
      <c r="D12" s="216"/>
      <c r="E12" s="216"/>
      <c r="F12" s="216"/>
      <c r="G12" s="216"/>
      <c r="H12" s="216"/>
      <c r="I12" s="216"/>
      <c r="J12" s="216"/>
      <c r="K12" s="216"/>
    </row>
    <row r="13" spans="2:20" s="40" customFormat="1" ht="19.2">
      <c r="B13" s="956" t="s">
        <v>349</v>
      </c>
      <c r="C13" s="956"/>
      <c r="D13" s="956"/>
      <c r="E13" s="956"/>
      <c r="F13" s="956"/>
      <c r="G13" s="956"/>
      <c r="H13" s="956"/>
      <c r="I13" s="956"/>
      <c r="J13" s="956"/>
      <c r="K13" s="956"/>
      <c r="N13" s="218"/>
      <c r="O13" s="218"/>
      <c r="P13" s="218"/>
      <c r="Q13" s="218"/>
      <c r="R13" s="218"/>
      <c r="S13" s="218"/>
      <c r="T13" s="218"/>
    </row>
    <row r="14" spans="2:20" s="40" customFormat="1" ht="19.2">
      <c r="B14" s="901" t="s">
        <v>619</v>
      </c>
      <c r="C14" s="901"/>
      <c r="D14" s="901"/>
      <c r="E14" s="901"/>
      <c r="F14" s="901"/>
      <c r="G14" s="901"/>
      <c r="H14" s="901"/>
      <c r="I14" s="911"/>
      <c r="J14" s="911"/>
      <c r="K14" s="901"/>
      <c r="N14" s="218"/>
      <c r="O14" s="218"/>
      <c r="P14" s="218"/>
      <c r="Q14" s="218"/>
      <c r="R14" s="218"/>
      <c r="S14" s="218"/>
      <c r="T14" s="218"/>
    </row>
    <row r="15" spans="2:20" s="40" customFormat="1" ht="20.25" customHeight="1">
      <c r="B15" s="1001" t="s">
        <v>620</v>
      </c>
      <c r="C15" s="1001"/>
      <c r="D15" s="377" t="s">
        <v>621</v>
      </c>
      <c r="E15" s="377" t="s">
        <v>168</v>
      </c>
      <c r="F15" s="377" t="s">
        <v>169</v>
      </c>
      <c r="G15" s="377" t="s">
        <v>165</v>
      </c>
      <c r="H15" s="377" t="s">
        <v>166</v>
      </c>
      <c r="I15" s="377"/>
      <c r="J15" s="377" t="s">
        <v>363</v>
      </c>
      <c r="K15" s="377" t="s">
        <v>622</v>
      </c>
      <c r="N15" s="218"/>
      <c r="O15" s="218"/>
      <c r="P15" s="218"/>
      <c r="Q15" s="218"/>
      <c r="R15" s="218"/>
      <c r="S15" s="218"/>
      <c r="T15" s="218"/>
    </row>
    <row r="16" spans="2:20" s="40" customFormat="1" ht="25.2" customHeight="1">
      <c r="B16" s="877" t="s">
        <v>364</v>
      </c>
      <c r="C16" s="878"/>
      <c r="D16" s="123" t="s">
        <v>283</v>
      </c>
      <c r="E16" s="219" t="s">
        <v>302</v>
      </c>
      <c r="F16" s="123" t="s">
        <v>397</v>
      </c>
      <c r="G16" s="141" t="s">
        <v>398</v>
      </c>
      <c r="H16" s="220">
        <v>46241</v>
      </c>
      <c r="I16" s="384"/>
      <c r="J16" s="385">
        <v>46244</v>
      </c>
      <c r="K16" s="123" t="s">
        <v>623</v>
      </c>
      <c r="N16" s="218"/>
      <c r="O16" s="218"/>
      <c r="P16" s="218"/>
      <c r="Q16" s="218"/>
      <c r="R16" s="218"/>
      <c r="S16" s="218"/>
      <c r="T16" s="218"/>
    </row>
    <row r="17" spans="2:21" s="40" customFormat="1" ht="25.2" customHeight="1">
      <c r="B17" s="879"/>
      <c r="C17" s="880"/>
      <c r="D17" s="123" t="s">
        <v>395</v>
      </c>
      <c r="E17" s="123" t="s">
        <v>302</v>
      </c>
      <c r="F17" s="123" t="s">
        <v>400</v>
      </c>
      <c r="G17" s="141" t="s">
        <v>401</v>
      </c>
      <c r="H17" s="220">
        <v>46243</v>
      </c>
      <c r="I17" s="1002">
        <v>46246</v>
      </c>
      <c r="J17" s="1003"/>
      <c r="K17" s="123" t="s">
        <v>624</v>
      </c>
      <c r="O17" s="218"/>
      <c r="P17" s="218"/>
      <c r="Q17" s="218"/>
      <c r="R17" s="218"/>
      <c r="S17" s="218"/>
      <c r="T17" s="218"/>
    </row>
    <row r="18" spans="2:21" s="40" customFormat="1" ht="25.2" customHeight="1">
      <c r="B18" s="879"/>
      <c r="C18" s="880"/>
      <c r="D18" s="123" t="s">
        <v>625</v>
      </c>
      <c r="E18" s="123"/>
      <c r="F18" s="219"/>
      <c r="G18" s="221"/>
      <c r="H18" s="220">
        <v>46247</v>
      </c>
      <c r="I18" s="384">
        <v>3</v>
      </c>
      <c r="J18" s="385"/>
      <c r="K18" s="123"/>
      <c r="N18" s="218"/>
      <c r="O18" s="218"/>
      <c r="P18" s="218"/>
      <c r="Q18" s="218"/>
      <c r="R18" s="218"/>
      <c r="S18" s="218"/>
      <c r="T18" s="218"/>
    </row>
    <row r="19" spans="2:21" s="40" customFormat="1" ht="25.2" customHeight="1" thickBot="1">
      <c r="B19" s="879"/>
      <c r="C19" s="880"/>
      <c r="D19" s="142" t="s">
        <v>399</v>
      </c>
      <c r="E19" s="142" t="s">
        <v>282</v>
      </c>
      <c r="F19" s="222" t="s">
        <v>626</v>
      </c>
      <c r="G19" s="223" t="s">
        <v>627</v>
      </c>
      <c r="H19" s="224">
        <v>46251</v>
      </c>
      <c r="I19" s="225"/>
      <c r="J19" s="226">
        <v>46253</v>
      </c>
      <c r="K19" s="142" t="s">
        <v>335</v>
      </c>
      <c r="N19" s="218"/>
      <c r="O19" s="218"/>
      <c r="P19" s="218"/>
      <c r="Q19" s="218"/>
      <c r="R19" s="218"/>
      <c r="S19" s="218"/>
      <c r="T19" s="218"/>
    </row>
    <row r="20" spans="2:21" s="40" customFormat="1" ht="25.2" customHeight="1">
      <c r="B20" s="879"/>
      <c r="C20" s="880"/>
      <c r="D20" s="123" t="s">
        <v>239</v>
      </c>
      <c r="E20" s="123" t="s">
        <v>282</v>
      </c>
      <c r="F20" s="219" t="s">
        <v>628</v>
      </c>
      <c r="G20" s="221" t="s">
        <v>629</v>
      </c>
      <c r="H20" s="220">
        <v>46255</v>
      </c>
      <c r="I20" s="384"/>
      <c r="J20" s="385">
        <v>46258</v>
      </c>
      <c r="K20" s="123" t="s">
        <v>630</v>
      </c>
      <c r="N20" s="218"/>
      <c r="O20" s="218"/>
      <c r="P20" s="218"/>
      <c r="Q20" s="217"/>
      <c r="R20" s="217"/>
      <c r="S20" s="217"/>
      <c r="T20" s="217"/>
    </row>
    <row r="21" spans="2:21" s="40" customFormat="1" ht="25.2" customHeight="1">
      <c r="B21" s="879"/>
      <c r="C21" s="880"/>
      <c r="D21" s="123" t="s">
        <v>631</v>
      </c>
      <c r="E21" s="123" t="s">
        <v>396</v>
      </c>
      <c r="F21" s="123" t="s">
        <v>632</v>
      </c>
      <c r="G21" s="141" t="s">
        <v>633</v>
      </c>
      <c r="H21" s="220">
        <v>46257</v>
      </c>
      <c r="I21" s="1004">
        <v>46259</v>
      </c>
      <c r="J21" s="1003"/>
      <c r="K21" s="123" t="s">
        <v>624</v>
      </c>
      <c r="N21" s="218"/>
      <c r="S21" s="218"/>
      <c r="T21" s="218"/>
    </row>
    <row r="22" spans="2:21" s="40" customFormat="1" ht="25.2" customHeight="1">
      <c r="B22" s="879"/>
      <c r="C22" s="880"/>
      <c r="D22" s="123" t="s">
        <v>283</v>
      </c>
      <c r="E22" s="123" t="s">
        <v>396</v>
      </c>
      <c r="F22" s="123" t="s">
        <v>634</v>
      </c>
      <c r="G22" s="141" t="s">
        <v>635</v>
      </c>
      <c r="H22" s="220">
        <v>46262</v>
      </c>
      <c r="I22" s="384"/>
      <c r="J22" s="143">
        <v>46265</v>
      </c>
      <c r="K22" s="123" t="s">
        <v>636</v>
      </c>
      <c r="N22" s="218"/>
      <c r="S22" s="218"/>
      <c r="T22" s="218"/>
    </row>
    <row r="23" spans="2:21" s="40" customFormat="1" ht="25.2" customHeight="1" thickBot="1">
      <c r="B23" s="881"/>
      <c r="C23" s="882"/>
      <c r="D23" s="142" t="s">
        <v>343</v>
      </c>
      <c r="E23" s="142" t="s">
        <v>282</v>
      </c>
      <c r="F23" s="142" t="s">
        <v>637</v>
      </c>
      <c r="G23" s="201" t="s">
        <v>638</v>
      </c>
      <c r="H23" s="224">
        <v>46264</v>
      </c>
      <c r="I23" s="225"/>
      <c r="J23" s="226">
        <v>46266</v>
      </c>
      <c r="K23" s="142" t="s">
        <v>639</v>
      </c>
      <c r="N23" s="218"/>
      <c r="O23" s="217"/>
      <c r="P23" s="217"/>
      <c r="Q23" s="217"/>
      <c r="R23" s="217"/>
      <c r="S23" s="218"/>
      <c r="T23" s="218"/>
    </row>
    <row r="24" spans="2:21" s="40" customFormat="1" ht="16.5" customHeight="1">
      <c r="B24" s="997" t="s">
        <v>640</v>
      </c>
      <c r="C24" s="998"/>
      <c r="D24" s="936" t="s">
        <v>365</v>
      </c>
      <c r="E24" s="982"/>
      <c r="F24" s="982"/>
      <c r="G24" s="982"/>
      <c r="H24" s="982"/>
      <c r="I24" s="982"/>
      <c r="J24" s="982"/>
      <c r="K24" s="983"/>
      <c r="S24" s="218"/>
      <c r="T24" s="218"/>
    </row>
    <row r="25" spans="2:21" s="40" customFormat="1">
      <c r="B25" s="867"/>
      <c r="C25" s="868"/>
      <c r="D25" s="872"/>
      <c r="E25" s="873"/>
      <c r="F25" s="873"/>
      <c r="G25" s="873"/>
      <c r="H25" s="873"/>
      <c r="I25" s="873"/>
      <c r="J25" s="873"/>
      <c r="K25" s="874"/>
      <c r="O25" s="217"/>
      <c r="P25" s="217"/>
      <c r="Q25" s="217"/>
      <c r="R25" s="217"/>
      <c r="S25" s="218"/>
      <c r="T25" s="218"/>
      <c r="U25" s="217"/>
    </row>
    <row r="26" spans="2:21" s="40" customFormat="1">
      <c r="B26" s="227"/>
      <c r="C26" s="227"/>
      <c r="D26" s="375"/>
      <c r="E26" s="375"/>
      <c r="F26" s="375"/>
      <c r="G26" s="375"/>
      <c r="H26" s="375"/>
      <c r="I26" s="375"/>
      <c r="J26" s="375"/>
      <c r="K26" s="375"/>
      <c r="O26" s="218"/>
      <c r="P26" s="218"/>
      <c r="Q26" s="218"/>
      <c r="R26" s="218"/>
      <c r="S26" s="218"/>
      <c r="U26" s="218"/>
    </row>
    <row r="27" spans="2:21" s="40" customFormat="1" ht="16.5" customHeight="1">
      <c r="B27" s="940" t="s">
        <v>393</v>
      </c>
      <c r="C27" s="940"/>
      <c r="D27" s="899" t="s">
        <v>641</v>
      </c>
      <c r="E27" s="899"/>
      <c r="F27" s="899"/>
      <c r="G27" s="899"/>
      <c r="H27" s="899"/>
      <c r="I27" s="899"/>
      <c r="J27" s="899"/>
      <c r="K27" s="899"/>
      <c r="O27" s="218"/>
      <c r="P27" s="218"/>
      <c r="Q27" s="218"/>
      <c r="R27" s="218"/>
      <c r="S27" s="218"/>
      <c r="T27" s="217"/>
      <c r="U27" s="218"/>
    </row>
    <row r="28" spans="2:21" s="40" customFormat="1" ht="16.5" customHeight="1">
      <c r="B28" s="940"/>
      <c r="C28" s="940"/>
      <c r="D28" s="899"/>
      <c r="E28" s="899"/>
      <c r="F28" s="899"/>
      <c r="G28" s="899"/>
      <c r="H28" s="899"/>
      <c r="I28" s="899"/>
      <c r="J28" s="899"/>
      <c r="K28" s="899"/>
      <c r="O28" s="218"/>
      <c r="P28" s="218"/>
      <c r="Q28" s="218"/>
      <c r="R28" s="218"/>
      <c r="S28" s="218"/>
      <c r="T28" s="218"/>
      <c r="U28" s="218"/>
    </row>
    <row r="29" spans="2:21" s="40" customFormat="1" ht="70.5" customHeight="1">
      <c r="B29" s="940"/>
      <c r="C29" s="940"/>
      <c r="D29" s="899"/>
      <c r="E29" s="899"/>
      <c r="F29" s="899"/>
      <c r="G29" s="899"/>
      <c r="H29" s="899"/>
      <c r="I29" s="899"/>
      <c r="J29" s="899"/>
      <c r="K29" s="899"/>
      <c r="R29" s="218"/>
      <c r="S29" s="218"/>
      <c r="T29" s="218"/>
      <c r="U29" s="218"/>
    </row>
    <row r="30" spans="2:21" s="40" customFormat="1" ht="20.25" customHeight="1">
      <c r="B30" s="902" t="s">
        <v>164</v>
      </c>
      <c r="C30" s="902"/>
      <c r="D30" s="386" t="s">
        <v>621</v>
      </c>
      <c r="E30" s="386" t="s">
        <v>168</v>
      </c>
      <c r="F30" s="386" t="s">
        <v>642</v>
      </c>
      <c r="G30" s="386" t="s">
        <v>165</v>
      </c>
      <c r="H30" s="386" t="s">
        <v>643</v>
      </c>
      <c r="I30" s="386"/>
      <c r="J30" s="386" t="s">
        <v>363</v>
      </c>
      <c r="K30" s="386" t="s">
        <v>173</v>
      </c>
      <c r="M30" s="218"/>
      <c r="N30" s="218"/>
    </row>
    <row r="31" spans="2:21" s="40" customFormat="1" ht="25.2" customHeight="1">
      <c r="B31" s="879" t="s">
        <v>644</v>
      </c>
      <c r="C31" s="977"/>
      <c r="D31" s="123" t="s">
        <v>645</v>
      </c>
      <c r="E31" s="123" t="s">
        <v>286</v>
      </c>
      <c r="F31" s="123" t="s">
        <v>400</v>
      </c>
      <c r="G31" s="141" t="s">
        <v>401</v>
      </c>
      <c r="H31" s="220">
        <v>46245</v>
      </c>
      <c r="I31" s="384">
        <v>45863</v>
      </c>
      <c r="J31" s="143">
        <v>46251</v>
      </c>
      <c r="K31" s="123" t="s">
        <v>639</v>
      </c>
      <c r="M31" s="218"/>
      <c r="N31" s="218"/>
    </row>
    <row r="32" spans="2:21" s="40" customFormat="1" ht="25.2" customHeight="1">
      <c r="B32" s="976"/>
      <c r="C32" s="977"/>
      <c r="D32" s="123" t="s">
        <v>334</v>
      </c>
      <c r="E32" s="123" t="s">
        <v>302</v>
      </c>
      <c r="F32" s="219" t="s">
        <v>423</v>
      </c>
      <c r="G32" s="221" t="s">
        <v>626</v>
      </c>
      <c r="H32" s="220">
        <v>46249</v>
      </c>
      <c r="I32" s="384">
        <v>45855</v>
      </c>
      <c r="J32" s="385">
        <v>46254</v>
      </c>
      <c r="K32" s="123" t="s">
        <v>624</v>
      </c>
      <c r="M32" s="218"/>
      <c r="N32" s="218"/>
    </row>
    <row r="33" spans="2:20" s="40" customFormat="1" ht="25.2" customHeight="1">
      <c r="B33" s="976"/>
      <c r="C33" s="977"/>
      <c r="D33" s="123" t="s">
        <v>170</v>
      </c>
      <c r="E33" s="123" t="s">
        <v>646</v>
      </c>
      <c r="F33" s="123" t="s">
        <v>632</v>
      </c>
      <c r="G33" s="141" t="s">
        <v>633</v>
      </c>
      <c r="H33" s="220">
        <v>46257</v>
      </c>
      <c r="I33" s="384"/>
      <c r="J33" s="385">
        <v>46261</v>
      </c>
      <c r="K33" s="123" t="s">
        <v>624</v>
      </c>
      <c r="M33" s="218"/>
      <c r="N33" s="218"/>
    </row>
    <row r="34" spans="2:20" s="40" customFormat="1" ht="25.2" customHeight="1">
      <c r="B34" s="976"/>
      <c r="C34" s="977"/>
      <c r="D34" s="123" t="s">
        <v>233</v>
      </c>
      <c r="E34" s="123" t="s">
        <v>646</v>
      </c>
      <c r="F34" s="123" t="s">
        <v>637</v>
      </c>
      <c r="G34" s="141" t="s">
        <v>638</v>
      </c>
      <c r="H34" s="220">
        <v>46267</v>
      </c>
      <c r="I34" s="384"/>
      <c r="J34" s="385">
        <v>46270</v>
      </c>
      <c r="K34" s="123" t="s">
        <v>624</v>
      </c>
      <c r="M34" s="218"/>
      <c r="N34" s="218"/>
    </row>
    <row r="35" spans="2:20" s="40" customFormat="1" ht="16.5" customHeight="1">
      <c r="B35" s="865" t="s">
        <v>640</v>
      </c>
      <c r="C35" s="866"/>
      <c r="D35" s="990" t="s">
        <v>647</v>
      </c>
      <c r="E35" s="991"/>
      <c r="F35" s="991"/>
      <c r="G35" s="991"/>
      <c r="H35" s="991"/>
      <c r="I35" s="991"/>
      <c r="J35" s="991"/>
      <c r="K35" s="992"/>
    </row>
    <row r="36" spans="2:20" s="40" customFormat="1">
      <c r="B36" s="867"/>
      <c r="C36" s="868"/>
      <c r="D36" s="993"/>
      <c r="E36" s="994"/>
      <c r="F36" s="994"/>
      <c r="G36" s="994"/>
      <c r="H36" s="994"/>
      <c r="I36" s="994"/>
      <c r="J36" s="994"/>
      <c r="K36" s="995"/>
    </row>
    <row r="37" spans="2:20" s="40" customFormat="1">
      <c r="B37" s="192"/>
      <c r="C37" s="192"/>
      <c r="D37" s="192"/>
      <c r="E37" s="192"/>
      <c r="F37" s="192"/>
      <c r="G37" s="192"/>
      <c r="H37" s="192"/>
      <c r="I37" s="192"/>
      <c r="J37" s="193"/>
      <c r="K37" s="192"/>
    </row>
    <row r="38" spans="2:20" s="40" customFormat="1" ht="19.2">
      <c r="B38" s="956" t="s">
        <v>349</v>
      </c>
      <c r="C38" s="956"/>
      <c r="D38" s="956"/>
      <c r="E38" s="956"/>
      <c r="F38" s="956"/>
      <c r="G38" s="956"/>
      <c r="H38" s="956"/>
      <c r="I38" s="956"/>
      <c r="J38" s="956"/>
      <c r="K38" s="956"/>
      <c r="N38" s="218"/>
      <c r="O38" s="218"/>
      <c r="P38" s="218"/>
      <c r="Q38" s="218"/>
      <c r="R38" s="218"/>
      <c r="S38" s="218"/>
      <c r="T38" s="218"/>
    </row>
    <row r="39" spans="2:20" s="40" customFormat="1" ht="19.2">
      <c r="B39" s="901" t="s">
        <v>619</v>
      </c>
      <c r="C39" s="901"/>
      <c r="D39" s="901"/>
      <c r="E39" s="901"/>
      <c r="F39" s="901"/>
      <c r="G39" s="901"/>
      <c r="H39" s="901"/>
      <c r="I39" s="911"/>
      <c r="J39" s="911"/>
      <c r="K39" s="901"/>
      <c r="N39" s="218"/>
      <c r="O39" s="218"/>
      <c r="P39" s="218"/>
      <c r="Q39" s="218"/>
      <c r="R39" s="218"/>
      <c r="S39" s="218"/>
      <c r="T39" s="218"/>
    </row>
    <row r="40" spans="2:20" s="40" customFormat="1" ht="49.95" customHeight="1">
      <c r="B40" s="940" t="s">
        <v>648</v>
      </c>
      <c r="C40" s="940"/>
      <c r="D40" s="996" t="s">
        <v>404</v>
      </c>
      <c r="E40" s="996"/>
      <c r="F40" s="996"/>
      <c r="G40" s="996"/>
      <c r="H40" s="996"/>
      <c r="I40" s="996"/>
      <c r="J40" s="996"/>
      <c r="K40" s="996"/>
    </row>
    <row r="41" spans="2:20" s="40" customFormat="1" ht="49.95" customHeight="1">
      <c r="B41" s="940"/>
      <c r="C41" s="940"/>
      <c r="D41" s="996"/>
      <c r="E41" s="996"/>
      <c r="F41" s="996"/>
      <c r="G41" s="996"/>
      <c r="H41" s="996"/>
      <c r="I41" s="996"/>
      <c r="J41" s="996"/>
      <c r="K41" s="996"/>
    </row>
    <row r="42" spans="2:20" s="40" customFormat="1" ht="49.95" customHeight="1">
      <c r="B42" s="940"/>
      <c r="C42" s="940"/>
      <c r="D42" s="996"/>
      <c r="E42" s="996"/>
      <c r="F42" s="996"/>
      <c r="G42" s="996"/>
      <c r="H42" s="996"/>
      <c r="I42" s="996"/>
      <c r="J42" s="996"/>
      <c r="K42" s="996"/>
    </row>
    <row r="43" spans="2:20" s="40" customFormat="1">
      <c r="B43" s="902" t="s">
        <v>164</v>
      </c>
      <c r="C43" s="902"/>
      <c r="D43" s="386" t="s">
        <v>172</v>
      </c>
      <c r="E43" s="386" t="s">
        <v>168</v>
      </c>
      <c r="F43" s="386" t="s">
        <v>169</v>
      </c>
      <c r="G43" s="386" t="s">
        <v>165</v>
      </c>
      <c r="H43" s="386" t="s">
        <v>166</v>
      </c>
      <c r="I43" s="386"/>
      <c r="J43" s="386" t="s">
        <v>649</v>
      </c>
      <c r="K43" s="386" t="s">
        <v>173</v>
      </c>
    </row>
    <row r="44" spans="2:20" s="40" customFormat="1" ht="25.2" customHeight="1">
      <c r="B44" s="877" t="s">
        <v>650</v>
      </c>
      <c r="C44" s="975"/>
      <c r="D44" s="123" t="s">
        <v>651</v>
      </c>
      <c r="E44" s="123" t="s">
        <v>403</v>
      </c>
      <c r="F44" s="219" t="s">
        <v>400</v>
      </c>
      <c r="G44" s="141" t="s">
        <v>401</v>
      </c>
      <c r="H44" s="220">
        <v>46243</v>
      </c>
      <c r="I44" s="384">
        <v>45836</v>
      </c>
      <c r="J44" s="385">
        <v>46248</v>
      </c>
      <c r="K44" s="123" t="s">
        <v>335</v>
      </c>
    </row>
    <row r="45" spans="2:20" s="40" customFormat="1" ht="25.2" customHeight="1">
      <c r="B45" s="976"/>
      <c r="C45" s="977"/>
      <c r="D45" s="123" t="s">
        <v>334</v>
      </c>
      <c r="E45" s="123" t="s">
        <v>302</v>
      </c>
      <c r="F45" s="123" t="s">
        <v>423</v>
      </c>
      <c r="G45" s="141" t="s">
        <v>626</v>
      </c>
      <c r="H45" s="220">
        <v>46252</v>
      </c>
      <c r="I45" s="384">
        <v>45864</v>
      </c>
      <c r="J45" s="143">
        <v>46255</v>
      </c>
      <c r="K45" s="123" t="s">
        <v>636</v>
      </c>
    </row>
    <row r="46" spans="2:20" s="40" customFormat="1" ht="25.2" customHeight="1">
      <c r="B46" s="976"/>
      <c r="C46" s="977"/>
      <c r="D46" s="219" t="s">
        <v>631</v>
      </c>
      <c r="E46" s="123" t="s">
        <v>396</v>
      </c>
      <c r="F46" s="123" t="s">
        <v>632</v>
      </c>
      <c r="G46" s="141" t="s">
        <v>633</v>
      </c>
      <c r="H46" s="220">
        <v>46257</v>
      </c>
      <c r="I46" s="384">
        <v>45864</v>
      </c>
      <c r="J46" s="143">
        <v>46260</v>
      </c>
      <c r="K46" s="123" t="s">
        <v>652</v>
      </c>
      <c r="M46" s="218"/>
      <c r="N46" s="218"/>
    </row>
    <row r="47" spans="2:20" s="40" customFormat="1">
      <c r="B47" s="865" t="s">
        <v>167</v>
      </c>
      <c r="C47" s="866"/>
      <c r="D47" s="990" t="s">
        <v>365</v>
      </c>
      <c r="E47" s="991"/>
      <c r="F47" s="991"/>
      <c r="G47" s="991"/>
      <c r="H47" s="991"/>
      <c r="I47" s="991"/>
      <c r="J47" s="991"/>
      <c r="K47" s="992"/>
      <c r="M47" s="218"/>
      <c r="N47" s="218"/>
    </row>
    <row r="48" spans="2:20" s="40" customFormat="1">
      <c r="B48" s="867"/>
      <c r="C48" s="868"/>
      <c r="D48" s="993"/>
      <c r="E48" s="994"/>
      <c r="F48" s="994"/>
      <c r="G48" s="994"/>
      <c r="H48" s="994"/>
      <c r="I48" s="994"/>
      <c r="J48" s="994"/>
      <c r="K48" s="995"/>
      <c r="M48" s="218"/>
      <c r="N48" s="218"/>
    </row>
    <row r="49" spans="6:10" s="40" customFormat="1">
      <c r="J49" s="44"/>
    </row>
    <row r="50" spans="6:10" s="40" customFormat="1">
      <c r="J50" s="44"/>
    </row>
    <row r="51" spans="6:10" s="40" customFormat="1">
      <c r="J51" s="44"/>
    </row>
    <row r="52" spans="6:10" s="40" customFormat="1">
      <c r="J52" s="44"/>
    </row>
    <row r="53" spans="6:10" s="40" customFormat="1">
      <c r="F53" s="97"/>
      <c r="J53" s="44"/>
    </row>
    <row r="54" spans="6:10" s="40" customFormat="1">
      <c r="J54" s="44"/>
    </row>
    <row r="55" spans="6:10" s="40" customFormat="1">
      <c r="J55" s="44"/>
    </row>
    <row r="56" spans="6:10" s="40" customFormat="1">
      <c r="J56" s="44"/>
    </row>
    <row r="57" spans="6:10" s="40" customFormat="1">
      <c r="J57" s="44"/>
    </row>
    <row r="58" spans="6:10" s="40" customFormat="1">
      <c r="J58" s="44"/>
    </row>
    <row r="59" spans="6:10" s="40" customFormat="1">
      <c r="J59" s="44"/>
    </row>
    <row r="60" spans="6:10" s="40" customFormat="1">
      <c r="J60" s="44"/>
    </row>
    <row r="61" spans="6:10" s="40" customFormat="1">
      <c r="J61" s="44"/>
    </row>
    <row r="62" spans="6:10" s="40" customFormat="1">
      <c r="J62" s="44"/>
    </row>
    <row r="63" spans="6:10" s="40" customFormat="1">
      <c r="J63" s="44"/>
    </row>
    <row r="64" spans="6:10" s="40" customFormat="1">
      <c r="J64" s="44"/>
    </row>
    <row r="65" spans="7:10" s="40" customFormat="1">
      <c r="J65" s="44"/>
    </row>
    <row r="66" spans="7:10" s="40" customFormat="1">
      <c r="J66" s="44"/>
    </row>
    <row r="67" spans="7:10" s="40" customFormat="1">
      <c r="G67" s="228"/>
      <c r="J67" s="44"/>
    </row>
    <row r="68" spans="7:10" s="40" customFormat="1">
      <c r="J68" s="44"/>
    </row>
    <row r="69" spans="7:10" s="40" customFormat="1">
      <c r="J69" s="44"/>
    </row>
    <row r="70" spans="7:10" s="40" customFormat="1">
      <c r="J70" s="44"/>
    </row>
    <row r="71" spans="7:10" s="40" customFormat="1">
      <c r="J71" s="44"/>
    </row>
    <row r="72" spans="7:10" s="40" customFormat="1">
      <c r="J72" s="44"/>
    </row>
    <row r="73" spans="7:10" s="40" customFormat="1">
      <c r="J73" s="44"/>
    </row>
    <row r="74" spans="7:10" s="40" customFormat="1">
      <c r="J74" s="44"/>
    </row>
    <row r="75" spans="7:10" s="40" customFormat="1">
      <c r="J75" s="44"/>
    </row>
    <row r="76" spans="7:10" s="40" customFormat="1">
      <c r="J76" s="44"/>
    </row>
    <row r="77" spans="7:10" s="40" customFormat="1">
      <c r="J77" s="44"/>
    </row>
    <row r="78" spans="7:10" s="40" customFormat="1">
      <c r="J78" s="44"/>
    </row>
    <row r="79" spans="7:10" s="40" customFormat="1">
      <c r="J79" s="44"/>
    </row>
    <row r="80" spans="7:10" s="40" customFormat="1">
      <c r="J80" s="44"/>
    </row>
    <row r="81" spans="10:10" s="40" customFormat="1">
      <c r="J81" s="44"/>
    </row>
    <row r="82" spans="10:10" s="40" customFormat="1">
      <c r="J82" s="44"/>
    </row>
    <row r="83" spans="10:10" s="40" customFormat="1">
      <c r="J83" s="44"/>
    </row>
    <row r="84" spans="10:10" s="40" customFormat="1">
      <c r="J84" s="44"/>
    </row>
    <row r="85" spans="10:10" s="40" customFormat="1">
      <c r="J85" s="44"/>
    </row>
    <row r="86" spans="10:10" s="40" customFormat="1">
      <c r="J86" s="44"/>
    </row>
    <row r="87" spans="10:10" s="40" customFormat="1">
      <c r="J87" s="44"/>
    </row>
    <row r="88" spans="10:10" s="40" customFormat="1">
      <c r="J88" s="44"/>
    </row>
    <row r="89" spans="10:10" s="40" customFormat="1">
      <c r="J89" s="44"/>
    </row>
    <row r="90" spans="10:10" s="40" customFormat="1">
      <c r="J90" s="44"/>
    </row>
    <row r="91" spans="10:10" s="40" customFormat="1">
      <c r="J91" s="44"/>
    </row>
    <row r="92" spans="10:10" s="40" customFormat="1">
      <c r="J92" s="44"/>
    </row>
    <row r="93" spans="10:10" s="40" customFormat="1">
      <c r="J93" s="44"/>
    </row>
    <row r="94" spans="10:10" s="40" customFormat="1">
      <c r="J94" s="44"/>
    </row>
    <row r="95" spans="10:10" s="40" customFormat="1">
      <c r="J95" s="44"/>
    </row>
    <row r="96" spans="10:10" s="40" customFormat="1">
      <c r="J96" s="44"/>
    </row>
    <row r="97" spans="10:10" s="40" customFormat="1">
      <c r="J97" s="44"/>
    </row>
    <row r="98" spans="10:10" s="40" customFormat="1">
      <c r="J98" s="44"/>
    </row>
    <row r="99" spans="10:10" s="40" customFormat="1">
      <c r="J99" s="44"/>
    </row>
    <row r="100" spans="10:10" s="40" customFormat="1">
      <c r="J100" s="44"/>
    </row>
    <row r="101" spans="10:10" s="40" customFormat="1">
      <c r="J101" s="44"/>
    </row>
    <row r="102" spans="10:10" s="40" customFormat="1">
      <c r="J102" s="44"/>
    </row>
    <row r="103" spans="10:10" s="40" customFormat="1">
      <c r="J103" s="44"/>
    </row>
    <row r="104" spans="10:10" s="40" customFormat="1">
      <c r="J104" s="44"/>
    </row>
    <row r="105" spans="10:10" s="40" customFormat="1">
      <c r="J105" s="44"/>
    </row>
    <row r="106" spans="10:10" s="40" customFormat="1">
      <c r="J106" s="44"/>
    </row>
    <row r="107" spans="10:10" s="40" customFormat="1">
      <c r="J107" s="44"/>
    </row>
    <row r="108" spans="10:10" s="40" customFormat="1">
      <c r="J108" s="44"/>
    </row>
    <row r="109" spans="10:10" s="40" customFormat="1">
      <c r="J109" s="44"/>
    </row>
    <row r="110" spans="10:10" s="40" customFormat="1">
      <c r="J110" s="44"/>
    </row>
    <row r="111" spans="10:10" s="40" customFormat="1">
      <c r="J111" s="44"/>
    </row>
    <row r="112" spans="10:10" s="40" customFormat="1">
      <c r="J112" s="44"/>
    </row>
    <row r="113" spans="10:10" s="40" customFormat="1">
      <c r="J113" s="44"/>
    </row>
    <row r="114" spans="10:10" s="40" customFormat="1">
      <c r="J114" s="44"/>
    </row>
    <row r="115" spans="10:10" s="40" customFormat="1">
      <c r="J115" s="44"/>
    </row>
    <row r="116" spans="10:10" s="40" customFormat="1">
      <c r="J116" s="44"/>
    </row>
    <row r="117" spans="10:10" s="40" customFormat="1">
      <c r="J117" s="44"/>
    </row>
    <row r="118" spans="10:10" s="40" customFormat="1">
      <c r="J118" s="44"/>
    </row>
    <row r="119" spans="10:10" s="40" customFormat="1">
      <c r="J119" s="44"/>
    </row>
    <row r="120" spans="10:10" s="40" customFormat="1">
      <c r="J120" s="44"/>
    </row>
    <row r="121" spans="10:10" s="40" customFormat="1">
      <c r="J121" s="44"/>
    </row>
    <row r="122" spans="10:10" s="40" customFormat="1">
      <c r="J122" s="44"/>
    </row>
    <row r="123" spans="10:10" s="40" customFormat="1">
      <c r="J123" s="44"/>
    </row>
    <row r="124" spans="10:10" s="40" customFormat="1">
      <c r="J124" s="44"/>
    </row>
    <row r="125" spans="10:10" s="40" customFormat="1">
      <c r="J125" s="44"/>
    </row>
    <row r="126" spans="10:10" s="40" customFormat="1">
      <c r="J126" s="44"/>
    </row>
    <row r="127" spans="10:10" s="40" customFormat="1">
      <c r="J127" s="44"/>
    </row>
    <row r="128" spans="10:10" s="40" customFormat="1">
      <c r="J128" s="44"/>
    </row>
    <row r="129" spans="10:10" s="40" customFormat="1">
      <c r="J129" s="44"/>
    </row>
    <row r="130" spans="10:10" s="40" customFormat="1">
      <c r="J130" s="44"/>
    </row>
    <row r="131" spans="10:10" s="40" customFormat="1">
      <c r="J131" s="44"/>
    </row>
    <row r="132" spans="10:10" s="40" customFormat="1">
      <c r="J132" s="44"/>
    </row>
    <row r="133" spans="10:10" s="40" customFormat="1">
      <c r="J133" s="44"/>
    </row>
    <row r="134" spans="10:10" s="40" customFormat="1">
      <c r="J134" s="44"/>
    </row>
    <row r="135" spans="10:10" s="40" customFormat="1">
      <c r="J135" s="44"/>
    </row>
    <row r="136" spans="10:10" s="40" customFormat="1">
      <c r="J136" s="44"/>
    </row>
    <row r="137" spans="10:10" s="40" customFormat="1">
      <c r="J137" s="44"/>
    </row>
    <row r="138" spans="10:10" s="40" customFormat="1">
      <c r="J138" s="44"/>
    </row>
    <row r="139" spans="10:10" s="40" customFormat="1">
      <c r="J139" s="44"/>
    </row>
    <row r="140" spans="10:10" s="40" customFormat="1">
      <c r="J140" s="44"/>
    </row>
    <row r="141" spans="10:10" s="40" customFormat="1">
      <c r="J141" s="44"/>
    </row>
    <row r="142" spans="10:10" s="40" customFormat="1">
      <c r="J142" s="44"/>
    </row>
    <row r="143" spans="10:10" s="40" customFormat="1">
      <c r="J143" s="44"/>
    </row>
    <row r="144" spans="10:10" s="40" customFormat="1">
      <c r="J144" s="44"/>
    </row>
    <row r="145" spans="10:10" s="40" customFormat="1">
      <c r="J145" s="44"/>
    </row>
    <row r="146" spans="10:10" s="40" customFormat="1">
      <c r="J146" s="44"/>
    </row>
    <row r="147" spans="10:10" s="40" customFormat="1">
      <c r="J147" s="44"/>
    </row>
    <row r="148" spans="10:10" s="40" customFormat="1">
      <c r="J148" s="44"/>
    </row>
    <row r="149" spans="10:10" s="40" customFormat="1">
      <c r="J149" s="44"/>
    </row>
    <row r="150" spans="10:10" s="40" customFormat="1">
      <c r="J150" s="44"/>
    </row>
    <row r="151" spans="10:10" s="40" customFormat="1">
      <c r="J151" s="44"/>
    </row>
    <row r="152" spans="10:10" s="40" customFormat="1">
      <c r="J152" s="44"/>
    </row>
    <row r="153" spans="10:10" s="40" customFormat="1">
      <c r="J153" s="44"/>
    </row>
    <row r="154" spans="10:10" s="40" customFormat="1">
      <c r="J154" s="44"/>
    </row>
    <row r="155" spans="10:10" s="40" customFormat="1">
      <c r="J155" s="44"/>
    </row>
    <row r="156" spans="10:10" s="40" customFormat="1">
      <c r="J156" s="44"/>
    </row>
    <row r="157" spans="10:10" s="40" customFormat="1">
      <c r="J157" s="44"/>
    </row>
    <row r="158" spans="10:10" s="40" customFormat="1">
      <c r="J158" s="44"/>
    </row>
    <row r="159" spans="10:10" s="40" customFormat="1">
      <c r="J159" s="44"/>
    </row>
    <row r="160" spans="10:10" s="40" customFormat="1">
      <c r="J160" s="44"/>
    </row>
    <row r="161" spans="10:10" s="40" customFormat="1">
      <c r="J161" s="44"/>
    </row>
    <row r="162" spans="10:10" s="40" customFormat="1">
      <c r="J162" s="44"/>
    </row>
    <row r="163" spans="10:10" s="40" customFormat="1">
      <c r="J163" s="44"/>
    </row>
    <row r="164" spans="10:10" s="40" customFormat="1">
      <c r="J164" s="44"/>
    </row>
    <row r="165" spans="10:10" s="40" customFormat="1">
      <c r="J165" s="44"/>
    </row>
    <row r="166" spans="10:10" s="40" customFormat="1">
      <c r="J166" s="44"/>
    </row>
    <row r="167" spans="10:10" s="40" customFormat="1">
      <c r="J167" s="44"/>
    </row>
    <row r="168" spans="10:10" s="40" customFormat="1">
      <c r="J168" s="44"/>
    </row>
    <row r="169" spans="10:10" s="40" customFormat="1">
      <c r="J169" s="44"/>
    </row>
    <row r="170" spans="10:10" s="40" customFormat="1">
      <c r="J170" s="44"/>
    </row>
    <row r="171" spans="10:10" s="40" customFormat="1">
      <c r="J171" s="44"/>
    </row>
    <row r="172" spans="10:10" s="40" customFormat="1">
      <c r="J172" s="44"/>
    </row>
    <row r="173" spans="10:10" s="40" customFormat="1">
      <c r="J173" s="44"/>
    </row>
    <row r="174" spans="10:10" s="40" customFormat="1">
      <c r="J174" s="44"/>
    </row>
    <row r="175" spans="10:10" s="40" customFormat="1">
      <c r="J175" s="44"/>
    </row>
    <row r="176" spans="10:10" s="40" customFormat="1">
      <c r="J176" s="44"/>
    </row>
    <row r="177" spans="10:10" s="40" customFormat="1">
      <c r="J177" s="44"/>
    </row>
    <row r="178" spans="10:10" s="40" customFormat="1">
      <c r="J178" s="44"/>
    </row>
    <row r="179" spans="10:10" s="40" customFormat="1">
      <c r="J179" s="44"/>
    </row>
    <row r="180" spans="10:10" s="40" customFormat="1">
      <c r="J180" s="44"/>
    </row>
    <row r="181" spans="10:10" s="40" customFormat="1">
      <c r="J181" s="44"/>
    </row>
    <row r="182" spans="10:10" s="40" customFormat="1">
      <c r="J182" s="44"/>
    </row>
    <row r="183" spans="10:10" s="40" customFormat="1">
      <c r="J183" s="44"/>
    </row>
    <row r="184" spans="10:10" s="40" customFormat="1">
      <c r="J184" s="44"/>
    </row>
    <row r="185" spans="10:10" s="40" customFormat="1">
      <c r="J185" s="44"/>
    </row>
    <row r="186" spans="10:10" s="40" customFormat="1">
      <c r="J186" s="44"/>
    </row>
    <row r="187" spans="10:10" s="40" customFormat="1">
      <c r="J187" s="44"/>
    </row>
    <row r="188" spans="10:10" s="40" customFormat="1">
      <c r="J188" s="44"/>
    </row>
    <row r="189" spans="10:10" s="40" customFormat="1">
      <c r="J189" s="44"/>
    </row>
    <row r="190" spans="10:10" s="40" customFormat="1">
      <c r="J190" s="44"/>
    </row>
    <row r="191" spans="10:10" s="40" customFormat="1">
      <c r="J191" s="44"/>
    </row>
    <row r="192" spans="10:10" s="40" customFormat="1">
      <c r="J192" s="44"/>
    </row>
    <row r="193" spans="10:10" s="40" customFormat="1">
      <c r="J193" s="44"/>
    </row>
    <row r="194" spans="10:10" s="40" customFormat="1">
      <c r="J194" s="44"/>
    </row>
    <row r="195" spans="10:10" s="40" customFormat="1">
      <c r="J195" s="44"/>
    </row>
    <row r="196" spans="10:10" s="40" customFormat="1">
      <c r="J196" s="44"/>
    </row>
    <row r="197" spans="10:10" s="40" customFormat="1">
      <c r="J197" s="44"/>
    </row>
    <row r="198" spans="10:10" s="40" customFormat="1">
      <c r="J198" s="44"/>
    </row>
    <row r="199" spans="10:10" s="40" customFormat="1">
      <c r="J199" s="44"/>
    </row>
    <row r="200" spans="10:10" s="40" customFormat="1">
      <c r="J200" s="44"/>
    </row>
    <row r="201" spans="10:10" s="40" customFormat="1">
      <c r="J201" s="44"/>
    </row>
    <row r="202" spans="10:10" s="40" customFormat="1">
      <c r="J202" s="44"/>
    </row>
    <row r="203" spans="10:10" s="40" customFormat="1">
      <c r="J203" s="44"/>
    </row>
    <row r="204" spans="10:10" s="40" customFormat="1">
      <c r="J204" s="44"/>
    </row>
    <row r="205" spans="10:10" s="40" customFormat="1">
      <c r="J205" s="44"/>
    </row>
    <row r="206" spans="10:10" s="40" customFormat="1">
      <c r="J206" s="44"/>
    </row>
    <row r="207" spans="10:10" s="40" customFormat="1">
      <c r="J207" s="44"/>
    </row>
    <row r="208" spans="10:10" s="40" customFormat="1">
      <c r="J208" s="44"/>
    </row>
    <row r="209" spans="10:10" s="40" customFormat="1">
      <c r="J209" s="44"/>
    </row>
    <row r="210" spans="10:10" s="40" customFormat="1">
      <c r="J210" s="44"/>
    </row>
    <row r="211" spans="10:10" s="40" customFormat="1">
      <c r="J211" s="44"/>
    </row>
    <row r="212" spans="10:10" s="40" customFormat="1">
      <c r="J212" s="44"/>
    </row>
    <row r="213" spans="10:10" s="40" customFormat="1">
      <c r="J213" s="44"/>
    </row>
    <row r="214" spans="10:10" s="40" customFormat="1">
      <c r="J214" s="44"/>
    </row>
    <row r="215" spans="10:10" s="40" customFormat="1">
      <c r="J215" s="44"/>
    </row>
    <row r="216" spans="10:10" s="40" customFormat="1">
      <c r="J216" s="44"/>
    </row>
    <row r="217" spans="10:10" s="40" customFormat="1">
      <c r="J217" s="44"/>
    </row>
    <row r="218" spans="10:10" s="40" customFormat="1">
      <c r="J218" s="44"/>
    </row>
    <row r="219" spans="10:10" s="40" customFormat="1">
      <c r="J219" s="44"/>
    </row>
    <row r="220" spans="10:10" s="40" customFormat="1">
      <c r="J220" s="44"/>
    </row>
    <row r="221" spans="10:10" s="40" customFormat="1">
      <c r="J221" s="44"/>
    </row>
    <row r="222" spans="10:10" s="40" customFormat="1">
      <c r="J222" s="44"/>
    </row>
    <row r="223" spans="10:10" s="40" customFormat="1">
      <c r="J223" s="44"/>
    </row>
    <row r="224" spans="10:10" s="40" customFormat="1">
      <c r="J224" s="44"/>
    </row>
    <row r="225" spans="10:10" s="40" customFormat="1">
      <c r="J225" s="44"/>
    </row>
    <row r="226" spans="10:10" s="40" customFormat="1">
      <c r="J226" s="44"/>
    </row>
    <row r="227" spans="10:10" s="40" customFormat="1"/>
    <row r="228" spans="10:10" s="40" customFormat="1"/>
    <row r="229" spans="10:10" s="40" customFormat="1"/>
    <row r="230" spans="10:10" s="40" customFormat="1"/>
  </sheetData>
  <mergeCells count="27">
    <mergeCell ref="B24:C25"/>
    <mergeCell ref="D24:K25"/>
    <mergeCell ref="B6:K6"/>
    <mergeCell ref="B7:K7"/>
    <mergeCell ref="B8:K8"/>
    <mergeCell ref="B9:C11"/>
    <mergeCell ref="D9:K11"/>
    <mergeCell ref="B13:K13"/>
    <mergeCell ref="B14:K14"/>
    <mergeCell ref="B15:C15"/>
    <mergeCell ref="B16:C23"/>
    <mergeCell ref="I17:J17"/>
    <mergeCell ref="I21:J21"/>
    <mergeCell ref="B27:C29"/>
    <mergeCell ref="D27:K29"/>
    <mergeCell ref="B30:C30"/>
    <mergeCell ref="B31:C34"/>
    <mergeCell ref="B35:C36"/>
    <mergeCell ref="D35:K36"/>
    <mergeCell ref="B47:C48"/>
    <mergeCell ref="D47:K48"/>
    <mergeCell ref="B38:K38"/>
    <mergeCell ref="B39:K39"/>
    <mergeCell ref="B40:C42"/>
    <mergeCell ref="D40:K42"/>
    <mergeCell ref="B43:C43"/>
    <mergeCell ref="B44:C46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B6:O260"/>
  <sheetViews>
    <sheetView showGridLines="0" view="pageBreakPreview" zoomScale="90" zoomScaleNormal="85" zoomScaleSheetLayoutView="90" workbookViewId="0">
      <selection activeCell="B8" sqref="B8:K8"/>
    </sheetView>
  </sheetViews>
  <sheetFormatPr defaultColWidth="9" defaultRowHeight="17.399999999999999"/>
  <cols>
    <col min="1" max="1" width="1.8984375" style="444" customWidth="1"/>
    <col min="2" max="2" width="12.3984375" style="444" customWidth="1"/>
    <col min="3" max="3" width="15.8984375" style="444" customWidth="1"/>
    <col min="4" max="4" width="25.59765625" style="444" customWidth="1"/>
    <col min="5" max="8" width="12.59765625" style="444" customWidth="1"/>
    <col min="9" max="9" width="11.8984375" style="444" hidden="1" customWidth="1"/>
    <col min="10" max="10" width="20.59765625" style="444" customWidth="1"/>
    <col min="11" max="11" width="31.19921875" style="444" customWidth="1"/>
    <col min="12" max="12" width="11.5" style="444" customWidth="1"/>
    <col min="13" max="13" width="14.09765625" style="444" bestFit="1" customWidth="1"/>
    <col min="14" max="16384" width="9" style="444"/>
  </cols>
  <sheetData>
    <row r="6" spans="2:13">
      <c r="B6" s="1043" t="s">
        <v>345</v>
      </c>
      <c r="C6" s="1043"/>
      <c r="D6" s="1043"/>
      <c r="E6" s="1043"/>
      <c r="F6" s="1043"/>
      <c r="G6" s="1043"/>
      <c r="H6" s="1043"/>
      <c r="I6" s="1043"/>
      <c r="J6" s="1043"/>
      <c r="K6" s="1043"/>
      <c r="L6" s="443"/>
      <c r="M6" s="443"/>
    </row>
    <row r="7" spans="2:13">
      <c r="B7" s="1044" t="s">
        <v>346</v>
      </c>
      <c r="C7" s="1044"/>
      <c r="D7" s="1044"/>
      <c r="E7" s="1044"/>
      <c r="F7" s="1044"/>
      <c r="G7" s="1044"/>
      <c r="H7" s="1044"/>
      <c r="I7" s="1044"/>
      <c r="J7" s="1044"/>
      <c r="K7" s="1044"/>
      <c r="L7" s="445"/>
      <c r="M7" s="445"/>
    </row>
    <row r="8" spans="2:13" s="40" customFormat="1" ht="25.2">
      <c r="B8" s="939" t="s">
        <v>1054</v>
      </c>
      <c r="C8" s="939"/>
      <c r="D8" s="939"/>
      <c r="E8" s="939"/>
      <c r="F8" s="939"/>
      <c r="G8" s="939"/>
      <c r="H8" s="939"/>
      <c r="I8" s="939"/>
      <c r="J8" s="939"/>
      <c r="K8" s="939"/>
    </row>
    <row r="9" spans="2:13" s="40" customFormat="1" ht="28.2" customHeight="1">
      <c r="B9" s="940" t="s">
        <v>1055</v>
      </c>
      <c r="C9" s="940"/>
      <c r="D9" s="935" t="s">
        <v>1056</v>
      </c>
      <c r="E9" s="935"/>
      <c r="F9" s="935"/>
      <c r="G9" s="935"/>
      <c r="H9" s="935"/>
      <c r="I9" s="935"/>
      <c r="J9" s="935"/>
      <c r="K9" s="935"/>
    </row>
    <row r="10" spans="2:13" s="40" customFormat="1" ht="28.2" customHeight="1">
      <c r="B10" s="940"/>
      <c r="C10" s="940"/>
      <c r="D10" s="935"/>
      <c r="E10" s="935"/>
      <c r="F10" s="935"/>
      <c r="G10" s="935"/>
      <c r="H10" s="935"/>
      <c r="I10" s="935"/>
      <c r="J10" s="935"/>
      <c r="K10" s="935"/>
    </row>
    <row r="11" spans="2:13" s="40" customFormat="1" ht="28.2" customHeight="1">
      <c r="B11" s="940"/>
      <c r="C11" s="940"/>
      <c r="D11" s="935"/>
      <c r="E11" s="935"/>
      <c r="F11" s="935"/>
      <c r="G11" s="935"/>
      <c r="H11" s="935"/>
      <c r="I11" s="935"/>
      <c r="J11" s="935"/>
      <c r="K11" s="935"/>
    </row>
    <row r="12" spans="2:13" s="40" customFormat="1" ht="28.2" customHeight="1">
      <c r="B12" s="940"/>
      <c r="C12" s="940"/>
      <c r="D12" s="935"/>
      <c r="E12" s="935"/>
      <c r="F12" s="935"/>
      <c r="G12" s="935"/>
      <c r="H12" s="935"/>
      <c r="I12" s="935"/>
      <c r="J12" s="935"/>
      <c r="K12" s="935"/>
    </row>
    <row r="13" spans="2:13" s="40" customFormat="1" ht="28.2" customHeight="1">
      <c r="B13" s="940"/>
      <c r="C13" s="940"/>
      <c r="D13" s="935"/>
      <c r="E13" s="935"/>
      <c r="F13" s="935"/>
      <c r="G13" s="935"/>
      <c r="H13" s="935"/>
      <c r="I13" s="935"/>
      <c r="J13" s="935"/>
      <c r="K13" s="935"/>
    </row>
    <row r="14" spans="2:13" s="40" customFormat="1" ht="28.2" customHeight="1">
      <c r="B14" s="940"/>
      <c r="C14" s="940"/>
      <c r="D14" s="935"/>
      <c r="E14" s="935"/>
      <c r="F14" s="935"/>
      <c r="G14" s="935"/>
      <c r="H14" s="935"/>
      <c r="I14" s="935"/>
      <c r="J14" s="935"/>
      <c r="K14" s="935"/>
    </row>
    <row r="15" spans="2:13" s="40" customFormat="1" ht="20.25" customHeight="1">
      <c r="B15" s="446"/>
      <c r="C15" s="446"/>
      <c r="D15" s="447"/>
      <c r="E15" s="447"/>
      <c r="F15" s="447"/>
      <c r="G15" s="447"/>
      <c r="H15" s="447"/>
      <c r="I15" s="447"/>
      <c r="J15" s="447"/>
      <c r="K15" s="447"/>
    </row>
    <row r="16" spans="2:13" s="40" customFormat="1" ht="20.25" customHeight="1">
      <c r="B16" s="1042" t="s">
        <v>1057</v>
      </c>
      <c r="C16" s="1042"/>
      <c r="D16" s="1042"/>
      <c r="E16" s="1042"/>
      <c r="F16" s="1042"/>
      <c r="G16" s="1042"/>
      <c r="H16" s="1042"/>
      <c r="I16" s="1042"/>
      <c r="J16" s="1042"/>
      <c r="K16" s="1042"/>
    </row>
    <row r="17" spans="2:11" s="40" customFormat="1" ht="20.25" customHeight="1">
      <c r="B17" s="1042" t="s">
        <v>1058</v>
      </c>
      <c r="C17" s="1042"/>
      <c r="D17" s="1042"/>
      <c r="E17" s="1042"/>
      <c r="F17" s="1042"/>
      <c r="G17" s="1042"/>
      <c r="H17" s="1042"/>
      <c r="I17" s="1042"/>
      <c r="J17" s="1042"/>
      <c r="K17" s="1042"/>
    </row>
    <row r="18" spans="2:11" s="40" customFormat="1" ht="19.5" customHeight="1">
      <c r="B18" s="1042" t="s">
        <v>1059</v>
      </c>
      <c r="C18" s="1042"/>
      <c r="D18" s="1042"/>
      <c r="E18" s="1042"/>
      <c r="F18" s="1042"/>
      <c r="G18" s="1042"/>
      <c r="H18" s="1042"/>
      <c r="I18" s="1042"/>
      <c r="J18" s="1042"/>
      <c r="K18" s="1042"/>
    </row>
    <row r="19" spans="2:11" s="40" customFormat="1" ht="20.25" customHeight="1">
      <c r="B19" s="889" t="s">
        <v>1060</v>
      </c>
      <c r="C19" s="890"/>
      <c r="D19" s="377" t="s">
        <v>172</v>
      </c>
      <c r="E19" s="377" t="s">
        <v>1061</v>
      </c>
      <c r="F19" s="377" t="s">
        <v>169</v>
      </c>
      <c r="G19" s="377" t="s">
        <v>1062</v>
      </c>
      <c r="H19" s="377" t="s">
        <v>1063</v>
      </c>
      <c r="I19" s="377"/>
      <c r="J19" s="377" t="s">
        <v>1064</v>
      </c>
      <c r="K19" s="377" t="s">
        <v>173</v>
      </c>
    </row>
    <row r="20" spans="2:11" s="40" customFormat="1" ht="20.25" customHeight="1">
      <c r="B20" s="877" t="s">
        <v>1065</v>
      </c>
      <c r="C20" s="878"/>
      <c r="D20" s="316" t="s">
        <v>1066</v>
      </c>
      <c r="E20" s="448" t="s">
        <v>1067</v>
      </c>
      <c r="F20" s="448" t="s">
        <v>1068</v>
      </c>
      <c r="G20" s="448" t="s">
        <v>1068</v>
      </c>
      <c r="H20" s="449">
        <v>46238</v>
      </c>
      <c r="I20" s="450"/>
      <c r="J20" s="451">
        <v>46241</v>
      </c>
      <c r="K20" s="452" t="s">
        <v>504</v>
      </c>
    </row>
    <row r="21" spans="2:11" s="40" customFormat="1" ht="20.25" customHeight="1">
      <c r="B21" s="879"/>
      <c r="C21" s="880"/>
      <c r="D21" s="316" t="s">
        <v>1069</v>
      </c>
      <c r="E21" s="316" t="s">
        <v>1070</v>
      </c>
      <c r="F21" s="448" t="s">
        <v>1071</v>
      </c>
      <c r="G21" s="448" t="s">
        <v>1072</v>
      </c>
      <c r="H21" s="449">
        <v>46241</v>
      </c>
      <c r="I21" s="450"/>
      <c r="J21" s="451">
        <v>46244</v>
      </c>
      <c r="K21" s="452" t="s">
        <v>1073</v>
      </c>
    </row>
    <row r="22" spans="2:11" s="40" customFormat="1" ht="20.25" customHeight="1">
      <c r="B22" s="879"/>
      <c r="C22" s="880"/>
      <c r="D22" s="316" t="s">
        <v>1074</v>
      </c>
      <c r="E22" s="454" t="s">
        <v>1075</v>
      </c>
      <c r="F22" s="455" t="s">
        <v>439</v>
      </c>
      <c r="G22" s="455" t="s">
        <v>1076</v>
      </c>
      <c r="H22" s="456">
        <v>46242</v>
      </c>
      <c r="I22" s="457"/>
      <c r="J22" s="458">
        <v>46245</v>
      </c>
      <c r="K22" s="452" t="s">
        <v>504</v>
      </c>
    </row>
    <row r="23" spans="2:11" s="40" customFormat="1" ht="20.25" customHeight="1">
      <c r="B23" s="879"/>
      <c r="C23" s="880"/>
      <c r="D23" s="453" t="s">
        <v>1077</v>
      </c>
      <c r="E23" s="448"/>
      <c r="F23" s="448"/>
      <c r="G23" s="448"/>
      <c r="H23" s="449">
        <v>46245</v>
      </c>
      <c r="I23" s="450"/>
      <c r="J23" s="451"/>
      <c r="K23" s="452" t="s">
        <v>1073</v>
      </c>
    </row>
    <row r="24" spans="2:11" s="40" customFormat="1" ht="20.25" customHeight="1">
      <c r="B24" s="879"/>
      <c r="C24" s="880"/>
      <c r="D24" s="316" t="s">
        <v>1078</v>
      </c>
      <c r="E24" s="316" t="s">
        <v>1079</v>
      </c>
      <c r="F24" s="448" t="s">
        <v>1080</v>
      </c>
      <c r="G24" s="448" t="s">
        <v>1080</v>
      </c>
      <c r="H24" s="449">
        <v>46248</v>
      </c>
      <c r="I24" s="450"/>
      <c r="J24" s="451">
        <v>46251</v>
      </c>
      <c r="K24" s="452" t="s">
        <v>1073</v>
      </c>
    </row>
    <row r="25" spans="2:11" s="40" customFormat="1" ht="20.25" customHeight="1">
      <c r="B25" s="881"/>
      <c r="C25" s="882"/>
      <c r="D25" s="316" t="s">
        <v>1081</v>
      </c>
      <c r="E25" s="454" t="s">
        <v>1082</v>
      </c>
      <c r="F25" s="455" t="s">
        <v>1083</v>
      </c>
      <c r="G25" s="455" t="s">
        <v>1084</v>
      </c>
      <c r="H25" s="456">
        <v>46249</v>
      </c>
      <c r="I25" s="457"/>
      <c r="J25" s="458">
        <v>46252</v>
      </c>
      <c r="K25" s="452" t="s">
        <v>1073</v>
      </c>
    </row>
    <row r="26" spans="2:11" s="40" customFormat="1" ht="20.25" customHeight="1">
      <c r="B26" s="865" t="s">
        <v>1085</v>
      </c>
      <c r="C26" s="866"/>
      <c r="D26" s="869" t="s">
        <v>1086</v>
      </c>
      <c r="E26" s="870"/>
      <c r="F26" s="870"/>
      <c r="G26" s="870"/>
      <c r="H26" s="870"/>
      <c r="I26" s="870"/>
      <c r="J26" s="870"/>
      <c r="K26" s="871"/>
    </row>
    <row r="27" spans="2:11" s="40" customFormat="1" ht="20.25" customHeight="1">
      <c r="B27" s="997"/>
      <c r="C27" s="998"/>
      <c r="D27" s="936"/>
      <c r="E27" s="982"/>
      <c r="F27" s="982"/>
      <c r="G27" s="982"/>
      <c r="H27" s="982"/>
      <c r="I27" s="982"/>
      <c r="J27" s="982"/>
      <c r="K27" s="983"/>
    </row>
    <row r="28" spans="2:11" s="40" customFormat="1" ht="20.25" customHeight="1">
      <c r="B28" s="867"/>
      <c r="C28" s="868"/>
      <c r="D28" s="872"/>
      <c r="E28" s="873"/>
      <c r="F28" s="873"/>
      <c r="G28" s="873"/>
      <c r="H28" s="873"/>
      <c r="I28" s="873"/>
      <c r="J28" s="873"/>
      <c r="K28" s="874"/>
    </row>
    <row r="29" spans="2:11" s="40" customFormat="1" ht="20.25" customHeight="1">
      <c r="B29" s="227"/>
      <c r="C29" s="227"/>
      <c r="D29" s="375"/>
      <c r="E29" s="375"/>
      <c r="F29" s="375"/>
      <c r="G29" s="375"/>
      <c r="H29" s="375"/>
      <c r="I29" s="375"/>
      <c r="J29" s="375"/>
      <c r="K29" s="375"/>
    </row>
    <row r="30" spans="2:11" s="40" customFormat="1" ht="20.25" customHeight="1">
      <c r="B30" s="889" t="s">
        <v>1060</v>
      </c>
      <c r="C30" s="890"/>
      <c r="D30" s="377" t="s">
        <v>1087</v>
      </c>
      <c r="E30" s="377" t="s">
        <v>1061</v>
      </c>
      <c r="F30" s="377" t="s">
        <v>1088</v>
      </c>
      <c r="G30" s="377" t="s">
        <v>1062</v>
      </c>
      <c r="H30" s="377" t="s">
        <v>166</v>
      </c>
      <c r="I30" s="377"/>
      <c r="J30" s="377" t="s">
        <v>1089</v>
      </c>
      <c r="K30" s="377" t="s">
        <v>1090</v>
      </c>
    </row>
    <row r="31" spans="2:11" s="40" customFormat="1" ht="20.25" customHeight="1">
      <c r="B31" s="877" t="s">
        <v>1091</v>
      </c>
      <c r="C31" s="878"/>
      <c r="D31" s="316" t="s">
        <v>503</v>
      </c>
      <c r="E31" s="448" t="s">
        <v>1067</v>
      </c>
      <c r="F31" s="448" t="s">
        <v>1068</v>
      </c>
      <c r="G31" s="448" t="s">
        <v>1068</v>
      </c>
      <c r="H31" s="449">
        <v>46238</v>
      </c>
      <c r="I31" s="450"/>
      <c r="J31" s="451">
        <v>46241</v>
      </c>
      <c r="K31" s="452" t="s">
        <v>1073</v>
      </c>
    </row>
    <row r="32" spans="2:11" s="40" customFormat="1" ht="20.25" customHeight="1">
      <c r="B32" s="879"/>
      <c r="C32" s="880"/>
      <c r="D32" s="316" t="s">
        <v>1069</v>
      </c>
      <c r="E32" s="316" t="s">
        <v>1092</v>
      </c>
      <c r="F32" s="448" t="s">
        <v>1072</v>
      </c>
      <c r="G32" s="448" t="s">
        <v>1072</v>
      </c>
      <c r="H32" s="449">
        <v>46241</v>
      </c>
      <c r="I32" s="450"/>
      <c r="J32" s="451">
        <v>46244</v>
      </c>
      <c r="K32" s="452" t="s">
        <v>504</v>
      </c>
    </row>
    <row r="33" spans="2:11" s="40" customFormat="1" ht="20.25" customHeight="1">
      <c r="B33" s="879"/>
      <c r="C33" s="880"/>
      <c r="D33" s="316" t="s">
        <v>1074</v>
      </c>
      <c r="E33" s="454" t="s">
        <v>1093</v>
      </c>
      <c r="F33" s="455" t="s">
        <v>439</v>
      </c>
      <c r="G33" s="455" t="s">
        <v>1076</v>
      </c>
      <c r="H33" s="456">
        <v>46242</v>
      </c>
      <c r="I33" s="457"/>
      <c r="J33" s="458">
        <v>46245</v>
      </c>
      <c r="K33" s="452" t="s">
        <v>1094</v>
      </c>
    </row>
    <row r="34" spans="2:11" s="40" customFormat="1" ht="20.25" customHeight="1">
      <c r="B34" s="879"/>
      <c r="C34" s="880"/>
      <c r="D34" s="453" t="s">
        <v>1095</v>
      </c>
      <c r="E34" s="448"/>
      <c r="F34" s="448"/>
      <c r="G34" s="448"/>
      <c r="H34" s="449">
        <v>46245</v>
      </c>
      <c r="I34" s="450"/>
      <c r="J34" s="451"/>
      <c r="K34" s="452" t="s">
        <v>504</v>
      </c>
    </row>
    <row r="35" spans="2:11" s="40" customFormat="1" ht="20.25" customHeight="1">
      <c r="B35" s="879"/>
      <c r="C35" s="880"/>
      <c r="D35" s="316" t="s">
        <v>1078</v>
      </c>
      <c r="E35" s="316" t="s">
        <v>1096</v>
      </c>
      <c r="F35" s="448" t="s">
        <v>1097</v>
      </c>
      <c r="G35" s="448" t="s">
        <v>1098</v>
      </c>
      <c r="H35" s="449">
        <v>46248</v>
      </c>
      <c r="I35" s="450"/>
      <c r="J35" s="451">
        <v>46251</v>
      </c>
      <c r="K35" s="452" t="s">
        <v>1073</v>
      </c>
    </row>
    <row r="36" spans="2:11" s="40" customFormat="1" ht="20.25" customHeight="1">
      <c r="B36" s="881"/>
      <c r="C36" s="882"/>
      <c r="D36" s="316" t="s">
        <v>505</v>
      </c>
      <c r="E36" s="454" t="s">
        <v>1082</v>
      </c>
      <c r="F36" s="455" t="s">
        <v>1083</v>
      </c>
      <c r="G36" s="455" t="s">
        <v>1083</v>
      </c>
      <c r="H36" s="456">
        <v>46249</v>
      </c>
      <c r="I36" s="457"/>
      <c r="J36" s="458">
        <v>46252</v>
      </c>
      <c r="K36" s="452" t="s">
        <v>504</v>
      </c>
    </row>
    <row r="37" spans="2:11" s="40" customFormat="1" ht="20.25" customHeight="1">
      <c r="B37" s="865" t="s">
        <v>1099</v>
      </c>
      <c r="C37" s="866"/>
      <c r="D37" s="869" t="s">
        <v>1100</v>
      </c>
      <c r="E37" s="870"/>
      <c r="F37" s="870"/>
      <c r="G37" s="870"/>
      <c r="H37" s="870"/>
      <c r="I37" s="870"/>
      <c r="J37" s="870"/>
      <c r="K37" s="871"/>
    </row>
    <row r="38" spans="2:11" s="40" customFormat="1" ht="20.25" customHeight="1">
      <c r="B38" s="997"/>
      <c r="C38" s="998"/>
      <c r="D38" s="936"/>
      <c r="E38" s="982"/>
      <c r="F38" s="982"/>
      <c r="G38" s="982"/>
      <c r="H38" s="982"/>
      <c r="I38" s="982"/>
      <c r="J38" s="982"/>
      <c r="K38" s="983"/>
    </row>
    <row r="39" spans="2:11" s="40" customFormat="1" ht="20.25" customHeight="1">
      <c r="B39" s="867"/>
      <c r="C39" s="868"/>
      <c r="D39" s="872"/>
      <c r="E39" s="873"/>
      <c r="F39" s="873"/>
      <c r="G39" s="873"/>
      <c r="H39" s="873"/>
      <c r="I39" s="873"/>
      <c r="J39" s="873"/>
      <c r="K39" s="874"/>
    </row>
    <row r="40" spans="2:11" s="40" customFormat="1" ht="20.25" customHeight="1">
      <c r="B40" s="227"/>
      <c r="C40" s="227"/>
      <c r="D40" s="375"/>
      <c r="E40" s="375"/>
      <c r="F40" s="375"/>
      <c r="G40" s="375"/>
      <c r="H40" s="375"/>
      <c r="I40" s="375"/>
      <c r="J40" s="375"/>
      <c r="K40" s="375"/>
    </row>
    <row r="41" spans="2:11" s="40" customFormat="1" ht="20.25" customHeight="1">
      <c r="B41" s="889" t="s">
        <v>164</v>
      </c>
      <c r="C41" s="890"/>
      <c r="D41" s="377" t="s">
        <v>172</v>
      </c>
      <c r="E41" s="377" t="s">
        <v>1061</v>
      </c>
      <c r="F41" s="377" t="s">
        <v>1088</v>
      </c>
      <c r="G41" s="377" t="s">
        <v>165</v>
      </c>
      <c r="H41" s="377" t="s">
        <v>1063</v>
      </c>
      <c r="I41" s="377"/>
      <c r="J41" s="377" t="s">
        <v>1101</v>
      </c>
      <c r="K41" s="377" t="s">
        <v>1090</v>
      </c>
    </row>
    <row r="42" spans="2:11" s="40" customFormat="1" ht="20.25" customHeight="1">
      <c r="B42" s="877" t="s">
        <v>1102</v>
      </c>
      <c r="C42" s="878"/>
      <c r="D42" s="316" t="s">
        <v>1066</v>
      </c>
      <c r="E42" s="448" t="s">
        <v>1067</v>
      </c>
      <c r="F42" s="448" t="s">
        <v>1068</v>
      </c>
      <c r="G42" s="448" t="s">
        <v>1068</v>
      </c>
      <c r="H42" s="449">
        <v>46238</v>
      </c>
      <c r="I42" s="450"/>
      <c r="J42" s="451">
        <v>46242</v>
      </c>
      <c r="K42" s="452" t="s">
        <v>1073</v>
      </c>
    </row>
    <row r="43" spans="2:11" s="40" customFormat="1" ht="20.25" customHeight="1">
      <c r="B43" s="879"/>
      <c r="C43" s="880"/>
      <c r="D43" s="316" t="s">
        <v>1078</v>
      </c>
      <c r="E43" s="316" t="s">
        <v>1092</v>
      </c>
      <c r="F43" s="448" t="s">
        <v>1071</v>
      </c>
      <c r="G43" s="448" t="s">
        <v>1071</v>
      </c>
      <c r="H43" s="449">
        <v>46241</v>
      </c>
      <c r="I43" s="450"/>
      <c r="J43" s="451">
        <v>46245</v>
      </c>
      <c r="K43" s="316" t="s">
        <v>504</v>
      </c>
    </row>
    <row r="44" spans="2:11" s="40" customFormat="1" ht="20.25" customHeight="1">
      <c r="B44" s="879"/>
      <c r="C44" s="880"/>
      <c r="D44" s="316" t="s">
        <v>1074</v>
      </c>
      <c r="E44" s="454" t="s">
        <v>1093</v>
      </c>
      <c r="F44" s="455" t="s">
        <v>439</v>
      </c>
      <c r="G44" s="455" t="s">
        <v>1076</v>
      </c>
      <c r="H44" s="456">
        <v>46242</v>
      </c>
      <c r="I44" s="457"/>
      <c r="J44" s="458">
        <v>46246</v>
      </c>
      <c r="K44" s="316" t="s">
        <v>1073</v>
      </c>
    </row>
    <row r="45" spans="2:11" s="40" customFormat="1" ht="20.25" customHeight="1">
      <c r="B45" s="879"/>
      <c r="C45" s="880"/>
      <c r="D45" s="453" t="s">
        <v>1077</v>
      </c>
      <c r="E45" s="448"/>
      <c r="F45" s="448"/>
      <c r="G45" s="448"/>
      <c r="H45" s="449">
        <v>46245</v>
      </c>
      <c r="I45" s="450"/>
      <c r="J45" s="451"/>
      <c r="K45" s="452" t="s">
        <v>1073</v>
      </c>
    </row>
    <row r="46" spans="2:11" s="40" customFormat="1" ht="20.25" customHeight="1">
      <c r="B46" s="879"/>
      <c r="C46" s="880"/>
      <c r="D46" s="316" t="s">
        <v>1078</v>
      </c>
      <c r="E46" s="316" t="s">
        <v>1079</v>
      </c>
      <c r="F46" s="448" t="s">
        <v>1080</v>
      </c>
      <c r="G46" s="448" t="s">
        <v>1098</v>
      </c>
      <c r="H46" s="449">
        <v>46248</v>
      </c>
      <c r="I46" s="450"/>
      <c r="J46" s="451">
        <v>46252</v>
      </c>
      <c r="K46" s="452" t="s">
        <v>504</v>
      </c>
    </row>
    <row r="47" spans="2:11" s="40" customFormat="1" ht="20.25" customHeight="1">
      <c r="B47" s="881"/>
      <c r="C47" s="882"/>
      <c r="D47" s="316" t="s">
        <v>1081</v>
      </c>
      <c r="E47" s="454" t="s">
        <v>1103</v>
      </c>
      <c r="F47" s="455" t="s">
        <v>1084</v>
      </c>
      <c r="G47" s="455" t="s">
        <v>1083</v>
      </c>
      <c r="H47" s="456">
        <v>46249</v>
      </c>
      <c r="I47" s="457"/>
      <c r="J47" s="458">
        <v>46253</v>
      </c>
      <c r="K47" s="452" t="s">
        <v>504</v>
      </c>
    </row>
    <row r="48" spans="2:11" s="40" customFormat="1" ht="20.25" customHeight="1">
      <c r="B48" s="865" t="s">
        <v>167</v>
      </c>
      <c r="C48" s="866"/>
      <c r="D48" s="869" t="s">
        <v>1104</v>
      </c>
      <c r="E48" s="870"/>
      <c r="F48" s="870"/>
      <c r="G48" s="870"/>
      <c r="H48" s="870"/>
      <c r="I48" s="870"/>
      <c r="J48" s="870"/>
      <c r="K48" s="871"/>
    </row>
    <row r="49" spans="2:11" s="40" customFormat="1" ht="20.25" customHeight="1">
      <c r="B49" s="997"/>
      <c r="C49" s="998"/>
      <c r="D49" s="936"/>
      <c r="E49" s="982"/>
      <c r="F49" s="982"/>
      <c r="G49" s="982"/>
      <c r="H49" s="982"/>
      <c r="I49" s="982"/>
      <c r="J49" s="982"/>
      <c r="K49" s="983"/>
    </row>
    <row r="50" spans="2:11" s="40" customFormat="1" ht="20.25" customHeight="1">
      <c r="B50" s="867"/>
      <c r="C50" s="868"/>
      <c r="D50" s="872"/>
      <c r="E50" s="873"/>
      <c r="F50" s="873"/>
      <c r="G50" s="873"/>
      <c r="H50" s="873"/>
      <c r="I50" s="873"/>
      <c r="J50" s="873"/>
      <c r="K50" s="874"/>
    </row>
    <row r="51" spans="2:11" s="40" customFormat="1" ht="20.25" customHeight="1">
      <c r="B51" s="227"/>
      <c r="C51" s="227"/>
      <c r="D51" s="375"/>
      <c r="E51" s="375"/>
      <c r="F51" s="375"/>
      <c r="G51" s="375"/>
      <c r="H51" s="375"/>
      <c r="I51" s="375"/>
      <c r="J51" s="375"/>
      <c r="K51" s="375"/>
    </row>
    <row r="52" spans="2:11" s="40" customFormat="1" ht="20.25" customHeight="1">
      <c r="B52" s="889" t="s">
        <v>1060</v>
      </c>
      <c r="C52" s="890"/>
      <c r="D52" s="377" t="s">
        <v>1105</v>
      </c>
      <c r="E52" s="377" t="s">
        <v>168</v>
      </c>
      <c r="F52" s="377" t="s">
        <v>169</v>
      </c>
      <c r="G52" s="377" t="s">
        <v>1062</v>
      </c>
      <c r="H52" s="377" t="s">
        <v>166</v>
      </c>
      <c r="I52" s="377"/>
      <c r="J52" s="377" t="s">
        <v>1106</v>
      </c>
      <c r="K52" s="377" t="s">
        <v>173</v>
      </c>
    </row>
    <row r="53" spans="2:11" s="40" customFormat="1" ht="20.25" customHeight="1">
      <c r="B53" s="877" t="s">
        <v>1107</v>
      </c>
      <c r="C53" s="878"/>
      <c r="D53" s="316" t="s">
        <v>506</v>
      </c>
      <c r="E53" s="459" t="s">
        <v>1108</v>
      </c>
      <c r="F53" s="455" t="s">
        <v>1109</v>
      </c>
      <c r="G53" s="455" t="s">
        <v>1109</v>
      </c>
      <c r="H53" s="456">
        <v>46239</v>
      </c>
      <c r="I53" s="457"/>
      <c r="J53" s="458">
        <v>46241</v>
      </c>
      <c r="K53" s="452" t="s">
        <v>1073</v>
      </c>
    </row>
    <row r="54" spans="2:11" s="40" customFormat="1" ht="20.25" customHeight="1">
      <c r="B54" s="879"/>
      <c r="C54" s="880"/>
      <c r="D54" s="316" t="s">
        <v>1110</v>
      </c>
      <c r="E54" s="459" t="s">
        <v>1111</v>
      </c>
      <c r="F54" s="455" t="s">
        <v>1076</v>
      </c>
      <c r="G54" s="455" t="s">
        <v>439</v>
      </c>
      <c r="H54" s="456">
        <v>46242</v>
      </c>
      <c r="I54" s="457"/>
      <c r="J54" s="458">
        <v>46244</v>
      </c>
      <c r="K54" s="452" t="s">
        <v>504</v>
      </c>
    </row>
    <row r="55" spans="2:11" s="40" customFormat="1" ht="20.25" customHeight="1">
      <c r="B55" s="879"/>
      <c r="C55" s="880"/>
      <c r="D55" s="316" t="s">
        <v>1110</v>
      </c>
      <c r="E55" s="459" t="s">
        <v>1112</v>
      </c>
      <c r="F55" s="455" t="s">
        <v>1113</v>
      </c>
      <c r="G55" s="455" t="s">
        <v>1113</v>
      </c>
      <c r="H55" s="456">
        <v>46246</v>
      </c>
      <c r="I55" s="457"/>
      <c r="J55" s="458">
        <v>46248</v>
      </c>
      <c r="K55" s="452" t="s">
        <v>1073</v>
      </c>
    </row>
    <row r="56" spans="2:11" s="40" customFormat="1" ht="20.25" customHeight="1">
      <c r="B56" s="879"/>
      <c r="C56" s="880"/>
      <c r="D56" s="316" t="s">
        <v>506</v>
      </c>
      <c r="E56" s="459" t="s">
        <v>1114</v>
      </c>
      <c r="F56" s="455" t="s">
        <v>1084</v>
      </c>
      <c r="G56" s="455" t="s">
        <v>1083</v>
      </c>
      <c r="H56" s="456">
        <v>46249</v>
      </c>
      <c r="I56" s="457"/>
      <c r="J56" s="458">
        <v>46251</v>
      </c>
      <c r="K56" s="452" t="s">
        <v>1073</v>
      </c>
    </row>
    <row r="57" spans="2:11" s="40" customFormat="1" ht="20.25" customHeight="1">
      <c r="B57" s="879"/>
      <c r="C57" s="880"/>
      <c r="D57" s="453" t="s">
        <v>1115</v>
      </c>
      <c r="E57" s="459"/>
      <c r="F57" s="455"/>
      <c r="G57" s="455"/>
      <c r="H57" s="456">
        <v>46253</v>
      </c>
      <c r="I57" s="457"/>
      <c r="J57" s="458"/>
      <c r="K57" s="452" t="s">
        <v>1073</v>
      </c>
    </row>
    <row r="58" spans="2:11" s="40" customFormat="1" ht="20.25" customHeight="1">
      <c r="B58" s="881"/>
      <c r="C58" s="882"/>
      <c r="D58" s="316" t="s">
        <v>1116</v>
      </c>
      <c r="E58" s="459" t="s">
        <v>1117</v>
      </c>
      <c r="F58" s="455" t="s">
        <v>1118</v>
      </c>
      <c r="G58" s="455" t="s">
        <v>1119</v>
      </c>
      <c r="H58" s="456">
        <v>46256</v>
      </c>
      <c r="I58" s="457"/>
      <c r="J58" s="458">
        <v>46258</v>
      </c>
      <c r="K58" s="452" t="s">
        <v>1073</v>
      </c>
    </row>
    <row r="59" spans="2:11" s="40" customFormat="1" ht="20.25" customHeight="1">
      <c r="B59" s="865" t="s">
        <v>167</v>
      </c>
      <c r="C59" s="866"/>
      <c r="D59" s="869" t="s">
        <v>1120</v>
      </c>
      <c r="E59" s="870"/>
      <c r="F59" s="870"/>
      <c r="G59" s="870"/>
      <c r="H59" s="870"/>
      <c r="I59" s="870"/>
      <c r="J59" s="870"/>
      <c r="K59" s="871"/>
    </row>
    <row r="60" spans="2:11" s="40" customFormat="1" ht="20.25" customHeight="1">
      <c r="B60" s="997"/>
      <c r="C60" s="998"/>
      <c r="D60" s="936"/>
      <c r="E60" s="982"/>
      <c r="F60" s="982"/>
      <c r="G60" s="982"/>
      <c r="H60" s="982"/>
      <c r="I60" s="982"/>
      <c r="J60" s="982"/>
      <c r="K60" s="983"/>
    </row>
    <row r="61" spans="2:11" s="40" customFormat="1" ht="20.25" customHeight="1">
      <c r="B61" s="867"/>
      <c r="C61" s="868"/>
      <c r="D61" s="872"/>
      <c r="E61" s="873"/>
      <c r="F61" s="873"/>
      <c r="G61" s="873"/>
      <c r="H61" s="873"/>
      <c r="I61" s="873"/>
      <c r="J61" s="873"/>
      <c r="K61" s="874"/>
    </row>
    <row r="62" spans="2:11" s="40" customFormat="1" ht="20.25" customHeight="1">
      <c r="B62" s="227"/>
      <c r="C62" s="227"/>
      <c r="D62" s="375"/>
      <c r="E62" s="375"/>
      <c r="F62" s="375"/>
      <c r="G62" s="375"/>
      <c r="H62" s="375"/>
      <c r="I62" s="375"/>
      <c r="J62" s="375"/>
      <c r="K62" s="375"/>
    </row>
    <row r="63" spans="2:11" s="40" customFormat="1" ht="20.25" customHeight="1">
      <c r="B63" s="889" t="s">
        <v>164</v>
      </c>
      <c r="C63" s="890"/>
      <c r="D63" s="377" t="s">
        <v>1105</v>
      </c>
      <c r="E63" s="377" t="s">
        <v>1061</v>
      </c>
      <c r="F63" s="377" t="s">
        <v>1088</v>
      </c>
      <c r="G63" s="377" t="s">
        <v>1062</v>
      </c>
      <c r="H63" s="377" t="s">
        <v>1063</v>
      </c>
      <c r="I63" s="377"/>
      <c r="J63" s="377" t="s">
        <v>1121</v>
      </c>
      <c r="K63" s="377" t="s">
        <v>173</v>
      </c>
    </row>
    <row r="64" spans="2:11" s="40" customFormat="1" ht="20.25" customHeight="1">
      <c r="B64" s="877" t="s">
        <v>1122</v>
      </c>
      <c r="C64" s="878"/>
      <c r="D64" s="316" t="s">
        <v>1123</v>
      </c>
      <c r="E64" s="459" t="s">
        <v>1108</v>
      </c>
      <c r="F64" s="455" t="s">
        <v>1109</v>
      </c>
      <c r="G64" s="455" t="s">
        <v>1109</v>
      </c>
      <c r="H64" s="456">
        <v>46239</v>
      </c>
      <c r="I64" s="457"/>
      <c r="J64" s="458">
        <v>46241</v>
      </c>
      <c r="K64" s="452" t="s">
        <v>504</v>
      </c>
    </row>
    <row r="65" spans="2:11" s="40" customFormat="1" ht="20.25" customHeight="1">
      <c r="B65" s="879"/>
      <c r="C65" s="880"/>
      <c r="D65" s="316" t="s">
        <v>1110</v>
      </c>
      <c r="E65" s="459" t="s">
        <v>1124</v>
      </c>
      <c r="F65" s="455" t="s">
        <v>1125</v>
      </c>
      <c r="G65" s="455" t="s">
        <v>439</v>
      </c>
      <c r="H65" s="456">
        <v>46242</v>
      </c>
      <c r="I65" s="457"/>
      <c r="J65" s="458">
        <v>46244</v>
      </c>
      <c r="K65" s="452" t="s">
        <v>1073</v>
      </c>
    </row>
    <row r="66" spans="2:11" s="40" customFormat="1" ht="20.25" customHeight="1">
      <c r="B66" s="879"/>
      <c r="C66" s="880"/>
      <c r="D66" s="316" t="s">
        <v>1116</v>
      </c>
      <c r="E66" s="459" t="s">
        <v>1126</v>
      </c>
      <c r="F66" s="455" t="s">
        <v>1127</v>
      </c>
      <c r="G66" s="455" t="s">
        <v>1113</v>
      </c>
      <c r="H66" s="456">
        <v>46246</v>
      </c>
      <c r="I66" s="457"/>
      <c r="J66" s="458">
        <v>46248</v>
      </c>
      <c r="K66" s="452" t="s">
        <v>504</v>
      </c>
    </row>
    <row r="67" spans="2:11" s="40" customFormat="1" ht="20.25" customHeight="1">
      <c r="B67" s="879"/>
      <c r="C67" s="880"/>
      <c r="D67" s="316" t="s">
        <v>1123</v>
      </c>
      <c r="E67" s="459" t="s">
        <v>1114</v>
      </c>
      <c r="F67" s="455" t="s">
        <v>1083</v>
      </c>
      <c r="G67" s="455" t="s">
        <v>1083</v>
      </c>
      <c r="H67" s="456">
        <v>46249</v>
      </c>
      <c r="I67" s="457"/>
      <c r="J67" s="458">
        <v>46251</v>
      </c>
      <c r="K67" s="452" t="s">
        <v>1073</v>
      </c>
    </row>
    <row r="68" spans="2:11" s="40" customFormat="1" ht="20.25" customHeight="1">
      <c r="B68" s="879"/>
      <c r="C68" s="880"/>
      <c r="D68" s="453" t="s">
        <v>1128</v>
      </c>
      <c r="E68" s="459"/>
      <c r="F68" s="455"/>
      <c r="G68" s="455"/>
      <c r="H68" s="456">
        <v>46253</v>
      </c>
      <c r="I68" s="457"/>
      <c r="J68" s="458"/>
      <c r="K68" s="452" t="s">
        <v>1073</v>
      </c>
    </row>
    <row r="69" spans="2:11" s="40" customFormat="1" ht="20.25" customHeight="1">
      <c r="B69" s="881"/>
      <c r="C69" s="882"/>
      <c r="D69" s="316" t="s">
        <v>1116</v>
      </c>
      <c r="E69" s="459" t="s">
        <v>1129</v>
      </c>
      <c r="F69" s="455" t="s">
        <v>1119</v>
      </c>
      <c r="G69" s="455" t="s">
        <v>1118</v>
      </c>
      <c r="H69" s="456">
        <v>46256</v>
      </c>
      <c r="I69" s="457"/>
      <c r="J69" s="458">
        <v>46258</v>
      </c>
      <c r="K69" s="452" t="s">
        <v>1073</v>
      </c>
    </row>
    <row r="70" spans="2:11" s="40" customFormat="1" ht="20.25" customHeight="1">
      <c r="B70" s="865" t="s">
        <v>167</v>
      </c>
      <c r="C70" s="866"/>
      <c r="D70" s="869" t="s">
        <v>1120</v>
      </c>
      <c r="E70" s="870"/>
      <c r="F70" s="870"/>
      <c r="G70" s="870"/>
      <c r="H70" s="870"/>
      <c r="I70" s="870"/>
      <c r="J70" s="870"/>
      <c r="K70" s="871"/>
    </row>
    <row r="71" spans="2:11" s="40" customFormat="1" ht="20.25" customHeight="1">
      <c r="B71" s="997"/>
      <c r="C71" s="998"/>
      <c r="D71" s="936"/>
      <c r="E71" s="982"/>
      <c r="F71" s="982"/>
      <c r="G71" s="982"/>
      <c r="H71" s="982"/>
      <c r="I71" s="982"/>
      <c r="J71" s="982"/>
      <c r="K71" s="983"/>
    </row>
    <row r="72" spans="2:11" s="40" customFormat="1" ht="20.25" customHeight="1">
      <c r="B72" s="867"/>
      <c r="C72" s="868"/>
      <c r="D72" s="872"/>
      <c r="E72" s="873"/>
      <c r="F72" s="873"/>
      <c r="G72" s="873"/>
      <c r="H72" s="873"/>
      <c r="I72" s="873"/>
      <c r="J72" s="873"/>
      <c r="K72" s="874"/>
    </row>
    <row r="73" spans="2:11" s="40" customFormat="1" ht="20.25" customHeight="1">
      <c r="B73" s="52"/>
      <c r="C73" s="52"/>
      <c r="D73" s="121"/>
      <c r="E73" s="121"/>
      <c r="F73" s="121"/>
      <c r="G73" s="121"/>
      <c r="H73" s="121"/>
      <c r="I73" s="121"/>
      <c r="J73" s="121"/>
      <c r="K73" s="121"/>
    </row>
    <row r="74" spans="2:11" s="40" customFormat="1" ht="20.25" customHeight="1">
      <c r="B74" s="889" t="s">
        <v>1060</v>
      </c>
      <c r="C74" s="890"/>
      <c r="D74" s="377" t="s">
        <v>1105</v>
      </c>
      <c r="E74" s="377" t="s">
        <v>1061</v>
      </c>
      <c r="F74" s="377" t="s">
        <v>169</v>
      </c>
      <c r="G74" s="377" t="s">
        <v>1130</v>
      </c>
      <c r="H74" s="377" t="s">
        <v>1063</v>
      </c>
      <c r="I74" s="377"/>
      <c r="J74" s="377" t="s">
        <v>1106</v>
      </c>
      <c r="K74" s="377" t="s">
        <v>1090</v>
      </c>
    </row>
    <row r="75" spans="2:11" s="40" customFormat="1" ht="25.2" customHeight="1">
      <c r="B75" s="892" t="s">
        <v>1131</v>
      </c>
      <c r="C75" s="922"/>
      <c r="D75" s="316" t="s">
        <v>1132</v>
      </c>
      <c r="E75" s="459" t="s">
        <v>1133</v>
      </c>
      <c r="F75" s="455">
        <v>46237</v>
      </c>
      <c r="G75" s="455">
        <f>F75</f>
        <v>46237</v>
      </c>
      <c r="H75" s="456">
        <v>46238</v>
      </c>
      <c r="I75" s="316"/>
      <c r="J75" s="460">
        <f>H75+1</f>
        <v>46239</v>
      </c>
      <c r="K75" s="461" t="s">
        <v>1134</v>
      </c>
    </row>
    <row r="76" spans="2:11" s="40" customFormat="1" ht="25.2" customHeight="1">
      <c r="B76" s="892"/>
      <c r="C76" s="922"/>
      <c r="D76" s="316" t="s">
        <v>1132</v>
      </c>
      <c r="E76" s="459" t="s">
        <v>1135</v>
      </c>
      <c r="F76" s="455">
        <v>46239</v>
      </c>
      <c r="G76" s="455">
        <f>F76</f>
        <v>46239</v>
      </c>
      <c r="H76" s="456">
        <v>46240</v>
      </c>
      <c r="I76" s="316"/>
      <c r="J76" s="460">
        <f>H76+1</f>
        <v>46241</v>
      </c>
      <c r="K76" s="461" t="s">
        <v>1134</v>
      </c>
    </row>
    <row r="77" spans="2:11" s="40" customFormat="1" ht="25.2" customHeight="1">
      <c r="B77" s="892"/>
      <c r="C77" s="922"/>
      <c r="D77" s="316" t="s">
        <v>1132</v>
      </c>
      <c r="E77" s="459" t="s">
        <v>1136</v>
      </c>
      <c r="F77" s="455">
        <v>46241</v>
      </c>
      <c r="G77" s="455">
        <f>F77</f>
        <v>46241</v>
      </c>
      <c r="H77" s="456">
        <v>46243</v>
      </c>
      <c r="I77" s="316"/>
      <c r="J77" s="460">
        <f>H77+1</f>
        <v>46244</v>
      </c>
      <c r="K77" s="461" t="s">
        <v>507</v>
      </c>
    </row>
    <row r="78" spans="2:11" s="40" customFormat="1" ht="20.25" customHeight="1">
      <c r="B78" s="865" t="s">
        <v>1137</v>
      </c>
      <c r="C78" s="866"/>
      <c r="D78" s="1033" t="s">
        <v>1138</v>
      </c>
      <c r="E78" s="1034"/>
      <c r="F78" s="1034"/>
      <c r="G78" s="1034"/>
      <c r="H78" s="1034"/>
      <c r="I78" s="1034"/>
      <c r="J78" s="1034"/>
      <c r="K78" s="1035"/>
    </row>
    <row r="79" spans="2:11" s="40" customFormat="1" ht="20.25" customHeight="1">
      <c r="B79" s="997"/>
      <c r="C79" s="998"/>
      <c r="D79" s="1036"/>
      <c r="E79" s="1037"/>
      <c r="F79" s="1037"/>
      <c r="G79" s="1037"/>
      <c r="H79" s="1037"/>
      <c r="I79" s="1037"/>
      <c r="J79" s="1037"/>
      <c r="K79" s="1038"/>
    </row>
    <row r="80" spans="2:11" s="40" customFormat="1" ht="20.25" customHeight="1">
      <c r="B80" s="867"/>
      <c r="C80" s="868"/>
      <c r="D80" s="1039"/>
      <c r="E80" s="1040"/>
      <c r="F80" s="1040"/>
      <c r="G80" s="1040"/>
      <c r="H80" s="1040"/>
      <c r="I80" s="1040"/>
      <c r="J80" s="1040"/>
      <c r="K80" s="1041"/>
    </row>
    <row r="81" spans="2:15" s="40" customFormat="1" ht="20.25" customHeight="1">
      <c r="B81" s="52"/>
      <c r="C81" s="52"/>
      <c r="D81" s="121"/>
      <c r="E81" s="121"/>
      <c r="G81" s="121"/>
      <c r="H81" s="121"/>
      <c r="I81" s="121"/>
      <c r="J81" s="121"/>
      <c r="K81" s="121"/>
    </row>
    <row r="82" spans="2:15" s="40" customFormat="1" ht="20.25" customHeight="1">
      <c r="B82" s="889" t="s">
        <v>1060</v>
      </c>
      <c r="C82" s="890"/>
      <c r="D82" s="377" t="s">
        <v>1139</v>
      </c>
      <c r="E82" s="377" t="s">
        <v>1140</v>
      </c>
      <c r="F82" s="377" t="s">
        <v>1088</v>
      </c>
      <c r="G82" s="377" t="s">
        <v>1062</v>
      </c>
      <c r="H82" s="377" t="s">
        <v>1063</v>
      </c>
      <c r="I82" s="377"/>
      <c r="J82" s="377" t="s">
        <v>1141</v>
      </c>
      <c r="K82" s="377" t="s">
        <v>1090</v>
      </c>
      <c r="L82" s="1220"/>
      <c r="M82" s="1221"/>
      <c r="N82" s="1221"/>
      <c r="O82" s="1221"/>
    </row>
    <row r="83" spans="2:15" s="40" customFormat="1" ht="25.2" customHeight="1">
      <c r="B83" s="877" t="s">
        <v>1142</v>
      </c>
      <c r="C83" s="878"/>
      <c r="D83" s="316" t="s">
        <v>1143</v>
      </c>
      <c r="E83" s="1222">
        <v>125</v>
      </c>
      <c r="F83" s="462">
        <v>46237</v>
      </c>
      <c r="G83" s="462">
        <f t="shared" ref="G83:G87" si="0">H83</f>
        <v>46237</v>
      </c>
      <c r="H83" s="463">
        <v>46237</v>
      </c>
      <c r="I83" s="464"/>
      <c r="J83" s="463">
        <f t="shared" ref="J83:J88" si="1">H83+1</f>
        <v>46238</v>
      </c>
      <c r="K83" s="465" t="s">
        <v>1144</v>
      </c>
      <c r="L83" s="1220"/>
      <c r="M83" s="1221"/>
      <c r="N83" s="1221"/>
      <c r="O83" s="1221"/>
    </row>
    <row r="84" spans="2:15" s="40" customFormat="1" ht="25.2" customHeight="1">
      <c r="B84" s="879"/>
      <c r="C84" s="880"/>
      <c r="D84" s="316" t="s">
        <v>1145</v>
      </c>
      <c r="E84" s="1222">
        <v>126</v>
      </c>
      <c r="F84" s="462">
        <v>46238</v>
      </c>
      <c r="G84" s="462">
        <f t="shared" si="0"/>
        <v>46238</v>
      </c>
      <c r="H84" s="463">
        <v>46238</v>
      </c>
      <c r="I84" s="464"/>
      <c r="J84" s="463">
        <f t="shared" si="1"/>
        <v>46239</v>
      </c>
      <c r="K84" s="465" t="s">
        <v>1144</v>
      </c>
      <c r="L84" s="1220"/>
      <c r="M84" s="1221"/>
      <c r="N84" s="1221"/>
      <c r="O84" s="1221"/>
    </row>
    <row r="85" spans="2:15" s="40" customFormat="1" ht="25.2" customHeight="1">
      <c r="B85" s="879"/>
      <c r="C85" s="880"/>
      <c r="D85" s="316" t="s">
        <v>1146</v>
      </c>
      <c r="E85" s="1222">
        <v>127</v>
      </c>
      <c r="F85" s="462">
        <v>46239</v>
      </c>
      <c r="G85" s="462">
        <f t="shared" si="0"/>
        <v>46239</v>
      </c>
      <c r="H85" s="463">
        <v>46239</v>
      </c>
      <c r="I85" s="464"/>
      <c r="J85" s="463">
        <f t="shared" si="1"/>
        <v>46240</v>
      </c>
      <c r="K85" s="465" t="s">
        <v>1147</v>
      </c>
      <c r="L85" s="1220"/>
      <c r="M85" s="1221"/>
      <c r="N85" s="1221"/>
      <c r="O85" s="1221"/>
    </row>
    <row r="86" spans="2:15" s="40" customFormat="1" ht="25.2" customHeight="1">
      <c r="B86" s="879"/>
      <c r="C86" s="880"/>
      <c r="D86" s="316" t="s">
        <v>1145</v>
      </c>
      <c r="E86" s="1222">
        <v>128</v>
      </c>
      <c r="F86" s="462">
        <v>46240</v>
      </c>
      <c r="G86" s="462">
        <f t="shared" si="0"/>
        <v>46240</v>
      </c>
      <c r="H86" s="463">
        <v>46240</v>
      </c>
      <c r="I86" s="464"/>
      <c r="J86" s="463">
        <f t="shared" si="1"/>
        <v>46241</v>
      </c>
      <c r="K86" s="317" t="s">
        <v>1148</v>
      </c>
    </row>
    <row r="87" spans="2:15" s="40" customFormat="1" ht="25.2" customHeight="1">
      <c r="B87" s="879"/>
      <c r="C87" s="880"/>
      <c r="D87" s="316" t="s">
        <v>1146</v>
      </c>
      <c r="E87" s="1222">
        <v>129</v>
      </c>
      <c r="F87" s="462">
        <v>46241</v>
      </c>
      <c r="G87" s="462">
        <f t="shared" si="0"/>
        <v>46241</v>
      </c>
      <c r="H87" s="463">
        <v>46241</v>
      </c>
      <c r="I87" s="464"/>
      <c r="J87" s="463">
        <f t="shared" si="1"/>
        <v>46242</v>
      </c>
      <c r="K87" s="465" t="s">
        <v>1144</v>
      </c>
    </row>
    <row r="88" spans="2:15" s="40" customFormat="1" ht="25.2" customHeight="1">
      <c r="B88" s="466"/>
      <c r="C88" s="467"/>
      <c r="D88" s="453" t="s">
        <v>1149</v>
      </c>
      <c r="E88" s="1222"/>
      <c r="F88" s="462"/>
      <c r="G88" s="462"/>
      <c r="H88" s="463">
        <v>46243</v>
      </c>
      <c r="I88" s="464"/>
      <c r="J88" s="463">
        <f t="shared" si="1"/>
        <v>46244</v>
      </c>
      <c r="K88" s="465" t="s">
        <v>1144</v>
      </c>
    </row>
    <row r="89" spans="2:15" s="40" customFormat="1" ht="20.25" customHeight="1">
      <c r="B89" s="865" t="s">
        <v>1085</v>
      </c>
      <c r="C89" s="866"/>
      <c r="D89" s="869" t="s">
        <v>1150</v>
      </c>
      <c r="E89" s="870"/>
      <c r="F89" s="870"/>
      <c r="G89" s="870"/>
      <c r="H89" s="870"/>
      <c r="I89" s="870"/>
      <c r="J89" s="870"/>
      <c r="K89" s="871"/>
    </row>
    <row r="90" spans="2:15" s="40" customFormat="1" ht="20.25" customHeight="1">
      <c r="B90" s="867"/>
      <c r="C90" s="868"/>
      <c r="D90" s="872"/>
      <c r="E90" s="873"/>
      <c r="F90" s="873"/>
      <c r="G90" s="873"/>
      <c r="H90" s="873"/>
      <c r="I90" s="873"/>
      <c r="J90" s="873"/>
      <c r="K90" s="874"/>
    </row>
    <row r="91" spans="2:15" s="40" customFormat="1" ht="20.25" customHeight="1">
      <c r="B91" s="52"/>
      <c r="C91" s="52"/>
      <c r="D91" s="121"/>
      <c r="E91" s="121"/>
      <c r="F91" s="121"/>
      <c r="G91" s="121"/>
      <c r="H91" s="121"/>
      <c r="I91" s="121"/>
      <c r="J91" s="121"/>
      <c r="K91" s="121"/>
    </row>
    <row r="92" spans="2:15" s="40" customFormat="1" ht="20.25" customHeight="1">
      <c r="B92" s="889" t="s">
        <v>1151</v>
      </c>
      <c r="C92" s="890"/>
      <c r="D92" s="377" t="s">
        <v>172</v>
      </c>
      <c r="E92" s="377" t="s">
        <v>1061</v>
      </c>
      <c r="F92" s="377" t="s">
        <v>1152</v>
      </c>
      <c r="G92" s="377" t="s">
        <v>1062</v>
      </c>
      <c r="H92" s="377" t="s">
        <v>1153</v>
      </c>
      <c r="I92" s="377"/>
      <c r="J92" s="377" t="s">
        <v>1154</v>
      </c>
      <c r="K92" s="377" t="s">
        <v>1155</v>
      </c>
    </row>
    <row r="93" spans="2:15" s="40" customFormat="1" ht="25.2" customHeight="1">
      <c r="B93" s="1027" t="s">
        <v>1156</v>
      </c>
      <c r="C93" s="1028"/>
      <c r="D93" s="316" t="s">
        <v>1157</v>
      </c>
      <c r="E93" s="1222" t="s">
        <v>1158</v>
      </c>
      <c r="F93" s="462">
        <v>46237</v>
      </c>
      <c r="G93" s="462">
        <f>F93</f>
        <v>46237</v>
      </c>
      <c r="H93" s="463">
        <v>46239</v>
      </c>
      <c r="I93" s="464"/>
      <c r="J93" s="468">
        <f>H93+1</f>
        <v>46240</v>
      </c>
      <c r="K93" s="461" t="s">
        <v>1159</v>
      </c>
    </row>
    <row r="94" spans="2:15" s="40" customFormat="1" ht="25.2" customHeight="1">
      <c r="B94" s="1029"/>
      <c r="C94" s="1030"/>
      <c r="D94" s="316" t="s">
        <v>1160</v>
      </c>
      <c r="E94" s="1222" t="s">
        <v>1161</v>
      </c>
      <c r="F94" s="462">
        <v>46239</v>
      </c>
      <c r="G94" s="462">
        <f>F94</f>
        <v>46239</v>
      </c>
      <c r="H94" s="463">
        <v>46242</v>
      </c>
      <c r="I94" s="464"/>
      <c r="J94" s="468">
        <f>H94+1</f>
        <v>46243</v>
      </c>
      <c r="K94" s="461" t="s">
        <v>1162</v>
      </c>
    </row>
    <row r="95" spans="2:15" s="40" customFormat="1" ht="25.2" customHeight="1">
      <c r="B95" s="1029"/>
      <c r="C95" s="1030"/>
      <c r="D95" s="316" t="s">
        <v>508</v>
      </c>
      <c r="E95" s="1222" t="s">
        <v>1163</v>
      </c>
      <c r="F95" s="462">
        <v>46244</v>
      </c>
      <c r="G95" s="462">
        <f>F95</f>
        <v>46244</v>
      </c>
      <c r="H95" s="463">
        <v>46246</v>
      </c>
      <c r="I95" s="464"/>
      <c r="J95" s="468">
        <f>H95+1</f>
        <v>46247</v>
      </c>
      <c r="K95" s="461" t="s">
        <v>1162</v>
      </c>
    </row>
    <row r="96" spans="2:15" s="40" customFormat="1" ht="25.2" customHeight="1">
      <c r="B96" s="1031"/>
      <c r="C96" s="1032"/>
      <c r="D96" s="316" t="s">
        <v>508</v>
      </c>
      <c r="E96" s="1222" t="s">
        <v>1164</v>
      </c>
      <c r="F96" s="462">
        <v>46246</v>
      </c>
      <c r="G96" s="462">
        <f>F96</f>
        <v>46246</v>
      </c>
      <c r="H96" s="463">
        <v>46249</v>
      </c>
      <c r="I96" s="464"/>
      <c r="J96" s="468">
        <f>H96+1</f>
        <v>46250</v>
      </c>
      <c r="K96" s="461" t="s">
        <v>1165</v>
      </c>
    </row>
    <row r="97" spans="2:11" s="40" customFormat="1" ht="20.25" customHeight="1">
      <c r="B97" s="865" t="s">
        <v>1166</v>
      </c>
      <c r="C97" s="866"/>
      <c r="D97" s="869" t="s">
        <v>1167</v>
      </c>
      <c r="E97" s="870"/>
      <c r="F97" s="870"/>
      <c r="G97" s="870"/>
      <c r="H97" s="870"/>
      <c r="I97" s="870"/>
      <c r="J97" s="870"/>
      <c r="K97" s="871"/>
    </row>
    <row r="98" spans="2:11" s="40" customFormat="1" ht="20.25" customHeight="1">
      <c r="B98" s="997"/>
      <c r="C98" s="998"/>
      <c r="D98" s="936"/>
      <c r="E98" s="982"/>
      <c r="F98" s="982"/>
      <c r="G98" s="982"/>
      <c r="H98" s="982"/>
      <c r="I98" s="982"/>
      <c r="J98" s="982"/>
      <c r="K98" s="983"/>
    </row>
    <row r="99" spans="2:11" s="40" customFormat="1" ht="20.25" customHeight="1">
      <c r="B99" s="867"/>
      <c r="C99" s="868"/>
      <c r="D99" s="872"/>
      <c r="E99" s="873"/>
      <c r="F99" s="873"/>
      <c r="G99" s="873"/>
      <c r="H99" s="873"/>
      <c r="I99" s="873"/>
      <c r="J99" s="873"/>
      <c r="K99" s="874"/>
    </row>
    <row r="100" spans="2:11" s="40" customFormat="1" ht="20.25" customHeight="1">
      <c r="B100" s="52"/>
      <c r="C100" s="52"/>
      <c r="D100" s="121"/>
      <c r="E100" s="121"/>
      <c r="F100" s="121"/>
      <c r="G100" s="121"/>
      <c r="H100" s="121"/>
      <c r="I100" s="121"/>
      <c r="J100" s="121"/>
      <c r="K100" s="121"/>
    </row>
    <row r="101" spans="2:11" s="40" customFormat="1" ht="20.25" customHeight="1">
      <c r="B101" s="889" t="s">
        <v>1168</v>
      </c>
      <c r="C101" s="890"/>
      <c r="D101" s="377" t="s">
        <v>1169</v>
      </c>
      <c r="E101" s="377" t="s">
        <v>1170</v>
      </c>
      <c r="F101" s="377" t="s">
        <v>1171</v>
      </c>
      <c r="G101" s="377" t="s">
        <v>1172</v>
      </c>
      <c r="H101" s="377" t="s">
        <v>1173</v>
      </c>
      <c r="I101" s="377"/>
      <c r="J101" s="377" t="s">
        <v>1174</v>
      </c>
      <c r="K101" s="377" t="s">
        <v>1175</v>
      </c>
    </row>
    <row r="102" spans="2:11" s="40" customFormat="1" ht="25.2" customHeight="1">
      <c r="B102" s="1020" t="s">
        <v>1176</v>
      </c>
      <c r="C102" s="1021"/>
      <c r="D102" s="316" t="s">
        <v>1177</v>
      </c>
      <c r="E102" s="1222" t="s">
        <v>1178</v>
      </c>
      <c r="F102" s="462">
        <v>46237</v>
      </c>
      <c r="G102" s="462">
        <f>F102</f>
        <v>46237</v>
      </c>
      <c r="H102" s="463">
        <v>46239</v>
      </c>
      <c r="I102" s="464"/>
      <c r="J102" s="468">
        <f>H102+2</f>
        <v>46241</v>
      </c>
      <c r="K102" s="461" t="s">
        <v>1165</v>
      </c>
    </row>
    <row r="103" spans="2:11" s="40" customFormat="1" ht="25.2" customHeight="1">
      <c r="B103" s="1022"/>
      <c r="C103" s="1023"/>
      <c r="D103" s="316" t="s">
        <v>1177</v>
      </c>
      <c r="E103" s="1222" t="s">
        <v>1179</v>
      </c>
      <c r="F103" s="462">
        <v>46239</v>
      </c>
      <c r="G103" s="462">
        <f>F103</f>
        <v>46239</v>
      </c>
      <c r="H103" s="463">
        <v>46242</v>
      </c>
      <c r="I103" s="464"/>
      <c r="J103" s="468">
        <f>H103+2</f>
        <v>46244</v>
      </c>
      <c r="K103" s="461" t="s">
        <v>1165</v>
      </c>
    </row>
    <row r="104" spans="2:11" s="40" customFormat="1" ht="25.2" customHeight="1">
      <c r="B104" s="1022"/>
      <c r="C104" s="1023"/>
      <c r="D104" s="316" t="s">
        <v>1177</v>
      </c>
      <c r="E104" s="1222" t="s">
        <v>1180</v>
      </c>
      <c r="F104" s="462">
        <v>46244</v>
      </c>
      <c r="G104" s="462">
        <f>F104</f>
        <v>46244</v>
      </c>
      <c r="H104" s="463">
        <v>46246</v>
      </c>
      <c r="I104" s="464"/>
      <c r="J104" s="468">
        <f>H104+2</f>
        <v>46248</v>
      </c>
      <c r="K104" s="461" t="s">
        <v>1165</v>
      </c>
    </row>
    <row r="105" spans="2:11" s="40" customFormat="1" ht="25.2" customHeight="1">
      <c r="B105" s="1024"/>
      <c r="C105" s="1025"/>
      <c r="D105" s="316" t="s">
        <v>1177</v>
      </c>
      <c r="E105" s="1222" t="s">
        <v>1181</v>
      </c>
      <c r="F105" s="462">
        <v>46246</v>
      </c>
      <c r="G105" s="462">
        <f>F105</f>
        <v>46246</v>
      </c>
      <c r="H105" s="463">
        <v>46249</v>
      </c>
      <c r="I105" s="464"/>
      <c r="J105" s="468">
        <f>H105+2</f>
        <v>46251</v>
      </c>
      <c r="K105" s="461" t="s">
        <v>1165</v>
      </c>
    </row>
    <row r="106" spans="2:11" s="40" customFormat="1" ht="20.25" customHeight="1">
      <c r="B106" s="865" t="s">
        <v>1166</v>
      </c>
      <c r="C106" s="866"/>
      <c r="D106" s="869" t="s">
        <v>1167</v>
      </c>
      <c r="E106" s="870"/>
      <c r="F106" s="870"/>
      <c r="G106" s="870"/>
      <c r="H106" s="870"/>
      <c r="I106" s="870"/>
      <c r="J106" s="870"/>
      <c r="K106" s="871"/>
    </row>
    <row r="107" spans="2:11" s="40" customFormat="1" ht="20.25" customHeight="1">
      <c r="B107" s="997"/>
      <c r="C107" s="998"/>
      <c r="D107" s="936"/>
      <c r="E107" s="982"/>
      <c r="F107" s="982"/>
      <c r="G107" s="982"/>
      <c r="H107" s="982"/>
      <c r="I107" s="982"/>
      <c r="J107" s="982"/>
      <c r="K107" s="983"/>
    </row>
    <row r="108" spans="2:11" s="40" customFormat="1" ht="20.25" customHeight="1">
      <c r="B108" s="867"/>
      <c r="C108" s="868"/>
      <c r="D108" s="872"/>
      <c r="E108" s="873"/>
      <c r="F108" s="873"/>
      <c r="G108" s="873"/>
      <c r="H108" s="873"/>
      <c r="I108" s="873"/>
      <c r="J108" s="873"/>
      <c r="K108" s="874"/>
    </row>
    <row r="109" spans="2:11" s="1223" customFormat="1" ht="20.25" customHeight="1">
      <c r="B109" s="1026" t="s">
        <v>1182</v>
      </c>
      <c r="C109" s="1026"/>
      <c r="D109" s="1026"/>
      <c r="E109" s="1026"/>
      <c r="F109" s="1026"/>
      <c r="G109" s="1026"/>
      <c r="H109" s="1026"/>
      <c r="I109" s="1026"/>
      <c r="J109" s="1026"/>
      <c r="K109" s="1026"/>
    </row>
    <row r="110" spans="2:11" s="40" customFormat="1" ht="20.25" customHeight="1">
      <c r="B110" s="889" t="s">
        <v>1168</v>
      </c>
      <c r="C110" s="890"/>
      <c r="D110" s="377" t="s">
        <v>1169</v>
      </c>
      <c r="E110" s="377" t="s">
        <v>1170</v>
      </c>
      <c r="F110" s="377" t="s">
        <v>1171</v>
      </c>
      <c r="G110" s="377" t="s">
        <v>1172</v>
      </c>
      <c r="H110" s="377" t="s">
        <v>1173</v>
      </c>
      <c r="I110" s="377"/>
      <c r="J110" s="377" t="s">
        <v>1183</v>
      </c>
      <c r="K110" s="377" t="s">
        <v>1175</v>
      </c>
    </row>
    <row r="111" spans="2:11" s="40" customFormat="1" ht="25.2" customHeight="1">
      <c r="B111" s="1020" t="s">
        <v>1184</v>
      </c>
      <c r="C111" s="1021"/>
      <c r="D111" s="316" t="s">
        <v>1185</v>
      </c>
      <c r="E111" s="469" t="s">
        <v>1186</v>
      </c>
      <c r="F111" s="470">
        <v>46238</v>
      </c>
      <c r="G111" s="470">
        <f>F111</f>
        <v>46238</v>
      </c>
      <c r="H111" s="471">
        <v>46242</v>
      </c>
      <c r="I111" s="472"/>
      <c r="J111" s="473">
        <v>46245</v>
      </c>
      <c r="K111" s="465" t="s">
        <v>1187</v>
      </c>
    </row>
    <row r="112" spans="2:11" s="40" customFormat="1" ht="25.2" customHeight="1">
      <c r="B112" s="1022"/>
      <c r="C112" s="1023"/>
      <c r="D112" s="316" t="s">
        <v>1185</v>
      </c>
      <c r="E112" s="469" t="s">
        <v>1188</v>
      </c>
      <c r="F112" s="470">
        <v>46245</v>
      </c>
      <c r="G112" s="470">
        <f>F112</f>
        <v>46245</v>
      </c>
      <c r="H112" s="471">
        <v>46250</v>
      </c>
      <c r="I112" s="472"/>
      <c r="J112" s="473">
        <v>46253</v>
      </c>
      <c r="K112" s="465" t="s">
        <v>1187</v>
      </c>
    </row>
    <row r="113" spans="2:11" s="40" customFormat="1" ht="25.2" customHeight="1">
      <c r="B113" s="1024"/>
      <c r="C113" s="1025"/>
      <c r="D113" s="316" t="s">
        <v>1185</v>
      </c>
      <c r="E113" s="469" t="s">
        <v>1189</v>
      </c>
      <c r="F113" s="470">
        <v>46252</v>
      </c>
      <c r="G113" s="470">
        <f>F113</f>
        <v>46252</v>
      </c>
      <c r="H113" s="471">
        <v>46258</v>
      </c>
      <c r="I113" s="472"/>
      <c r="J113" s="473">
        <v>46261</v>
      </c>
      <c r="K113" s="465" t="s">
        <v>1187</v>
      </c>
    </row>
    <row r="114" spans="2:11" s="40" customFormat="1" ht="20.25" customHeight="1">
      <c r="B114" s="865" t="s">
        <v>1166</v>
      </c>
      <c r="C114" s="866"/>
      <c r="D114" s="869" t="s">
        <v>1190</v>
      </c>
      <c r="E114" s="870"/>
      <c r="F114" s="870"/>
      <c r="G114" s="870"/>
      <c r="H114" s="870"/>
      <c r="I114" s="870"/>
      <c r="J114" s="870"/>
      <c r="K114" s="871"/>
    </row>
    <row r="115" spans="2:11" s="40" customFormat="1" ht="20.25" customHeight="1">
      <c r="B115" s="997"/>
      <c r="C115" s="998"/>
      <c r="D115" s="936"/>
      <c r="E115" s="982"/>
      <c r="F115" s="982"/>
      <c r="G115" s="982"/>
      <c r="H115" s="982"/>
      <c r="I115" s="982"/>
      <c r="J115" s="982"/>
      <c r="K115" s="983"/>
    </row>
    <row r="116" spans="2:11" s="40" customFormat="1" ht="20.25" customHeight="1">
      <c r="B116" s="867"/>
      <c r="C116" s="868"/>
      <c r="D116" s="872"/>
      <c r="E116" s="873"/>
      <c r="F116" s="873"/>
      <c r="G116" s="873"/>
      <c r="H116" s="873"/>
      <c r="I116" s="873"/>
      <c r="J116" s="873"/>
      <c r="K116" s="874"/>
    </row>
    <row r="117" spans="2:11" s="40" customFormat="1" ht="20.25" customHeight="1">
      <c r="B117" s="1026" t="s">
        <v>1191</v>
      </c>
      <c r="C117" s="1026"/>
      <c r="D117" s="1026"/>
      <c r="E117" s="1026"/>
      <c r="F117" s="1026"/>
      <c r="G117" s="1026"/>
      <c r="H117" s="1026"/>
      <c r="I117" s="1026"/>
      <c r="J117" s="1026"/>
      <c r="K117" s="1026"/>
    </row>
    <row r="118" spans="2:11" s="40" customFormat="1" ht="20.25" customHeight="1">
      <c r="B118" s="889" t="s">
        <v>1168</v>
      </c>
      <c r="C118" s="890"/>
      <c r="D118" s="377" t="s">
        <v>1169</v>
      </c>
      <c r="E118" s="377" t="s">
        <v>1170</v>
      </c>
      <c r="F118" s="377" t="s">
        <v>1171</v>
      </c>
      <c r="G118" s="377" t="s">
        <v>1172</v>
      </c>
      <c r="H118" s="377" t="s">
        <v>1173</v>
      </c>
      <c r="I118" s="377"/>
      <c r="J118" s="377" t="s">
        <v>1192</v>
      </c>
      <c r="K118" s="377" t="s">
        <v>1175</v>
      </c>
    </row>
    <row r="119" spans="2:11" s="40" customFormat="1" ht="25.2" customHeight="1">
      <c r="B119" s="877" t="s">
        <v>1193</v>
      </c>
      <c r="C119" s="878"/>
      <c r="D119" s="316" t="s">
        <v>1185</v>
      </c>
      <c r="E119" s="469" t="s">
        <v>1186</v>
      </c>
      <c r="F119" s="470">
        <v>46238</v>
      </c>
      <c r="G119" s="470">
        <f>F119</f>
        <v>46238</v>
      </c>
      <c r="H119" s="471">
        <v>46242</v>
      </c>
      <c r="I119" s="472"/>
      <c r="J119" s="473">
        <v>46247</v>
      </c>
      <c r="K119" s="465" t="s">
        <v>1187</v>
      </c>
    </row>
    <row r="120" spans="2:11" s="40" customFormat="1" ht="25.2" customHeight="1">
      <c r="B120" s="879"/>
      <c r="C120" s="880"/>
      <c r="D120" s="316" t="s">
        <v>1194</v>
      </c>
      <c r="E120" s="469" t="s">
        <v>511</v>
      </c>
      <c r="F120" s="470">
        <v>46245</v>
      </c>
      <c r="G120" s="470">
        <f>F120</f>
        <v>46245</v>
      </c>
      <c r="H120" s="471">
        <v>46247</v>
      </c>
      <c r="I120" s="472"/>
      <c r="J120" s="473">
        <v>46251</v>
      </c>
      <c r="K120" s="465" t="s">
        <v>1187</v>
      </c>
    </row>
    <row r="121" spans="2:11" s="40" customFormat="1" ht="25.2" customHeight="1">
      <c r="B121" s="881"/>
      <c r="C121" s="882"/>
      <c r="D121" s="316" t="s">
        <v>1195</v>
      </c>
      <c r="E121" s="469" t="s">
        <v>1196</v>
      </c>
      <c r="F121" s="470">
        <v>46252</v>
      </c>
      <c r="G121" s="470">
        <f>F121</f>
        <v>46252</v>
      </c>
      <c r="H121" s="471">
        <v>46255</v>
      </c>
      <c r="I121" s="472"/>
      <c r="J121" s="473">
        <v>46260</v>
      </c>
      <c r="K121" s="465" t="s">
        <v>1187</v>
      </c>
    </row>
    <row r="122" spans="2:11" s="40" customFormat="1" ht="20.25" customHeight="1">
      <c r="B122" s="865" t="s">
        <v>1166</v>
      </c>
      <c r="C122" s="866"/>
      <c r="D122" s="869" t="s">
        <v>510</v>
      </c>
      <c r="E122" s="870"/>
      <c r="F122" s="870"/>
      <c r="G122" s="870"/>
      <c r="H122" s="870"/>
      <c r="I122" s="870"/>
      <c r="J122" s="870"/>
      <c r="K122" s="871"/>
    </row>
    <row r="123" spans="2:11" s="40" customFormat="1" ht="20.25" customHeight="1">
      <c r="B123" s="997"/>
      <c r="C123" s="998"/>
      <c r="D123" s="936"/>
      <c r="E123" s="982"/>
      <c r="F123" s="982"/>
      <c r="G123" s="982"/>
      <c r="H123" s="982"/>
      <c r="I123" s="982"/>
      <c r="J123" s="982"/>
      <c r="K123" s="983"/>
    </row>
    <row r="124" spans="2:11" s="40" customFormat="1" ht="20.25" customHeight="1">
      <c r="B124" s="867"/>
      <c r="C124" s="868"/>
      <c r="D124" s="872"/>
      <c r="E124" s="873"/>
      <c r="F124" s="873"/>
      <c r="G124" s="873"/>
      <c r="H124" s="873"/>
      <c r="I124" s="873"/>
      <c r="J124" s="873"/>
      <c r="K124" s="874"/>
    </row>
    <row r="125" spans="2:11" s="40" customFormat="1" ht="20.25" customHeight="1">
      <c r="B125" s="52"/>
      <c r="C125" s="52"/>
      <c r="D125" s="121"/>
      <c r="E125" s="121"/>
      <c r="F125" s="121"/>
      <c r="G125" s="121"/>
      <c r="H125" s="121"/>
      <c r="I125" s="121"/>
      <c r="J125" s="121"/>
      <c r="K125" s="121"/>
    </row>
    <row r="126" spans="2:11" s="40" customFormat="1" ht="20.25" customHeight="1">
      <c r="B126" s="889" t="s">
        <v>1168</v>
      </c>
      <c r="C126" s="890"/>
      <c r="D126" s="377" t="s">
        <v>1169</v>
      </c>
      <c r="E126" s="377" t="s">
        <v>1170</v>
      </c>
      <c r="F126" s="377" t="s">
        <v>169</v>
      </c>
      <c r="G126" s="377" t="s">
        <v>165</v>
      </c>
      <c r="H126" s="377" t="s">
        <v>1173</v>
      </c>
      <c r="I126" s="377"/>
      <c r="J126" s="377" t="s">
        <v>1197</v>
      </c>
      <c r="K126" s="377" t="s">
        <v>1175</v>
      </c>
    </row>
    <row r="127" spans="2:11" s="40" customFormat="1" ht="25.2" customHeight="1">
      <c r="B127" s="1020" t="s">
        <v>1198</v>
      </c>
      <c r="C127" s="1021"/>
      <c r="D127" s="469" t="s">
        <v>1199</v>
      </c>
      <c r="E127" s="452" t="s">
        <v>1200</v>
      </c>
      <c r="F127" s="462">
        <v>46239</v>
      </c>
      <c r="G127" s="462">
        <f>F127</f>
        <v>46239</v>
      </c>
      <c r="H127" s="474">
        <v>46243</v>
      </c>
      <c r="I127" s="475"/>
      <c r="J127" s="460">
        <v>46246</v>
      </c>
      <c r="K127" s="465" t="s">
        <v>1187</v>
      </c>
    </row>
    <row r="128" spans="2:11" s="40" customFormat="1" ht="25.2" customHeight="1">
      <c r="B128" s="1022"/>
      <c r="C128" s="1023"/>
      <c r="D128" s="469" t="s">
        <v>1201</v>
      </c>
      <c r="E128" s="452" t="s">
        <v>1202</v>
      </c>
      <c r="F128" s="462">
        <v>46246</v>
      </c>
      <c r="G128" s="462">
        <f>F128</f>
        <v>46246</v>
      </c>
      <c r="H128" s="474">
        <v>46250</v>
      </c>
      <c r="I128" s="475"/>
      <c r="J128" s="460">
        <v>46253</v>
      </c>
      <c r="K128" s="465" t="s">
        <v>1187</v>
      </c>
    </row>
    <row r="129" spans="2:11" s="40" customFormat="1" ht="25.2" customHeight="1">
      <c r="B129" s="1024"/>
      <c r="C129" s="1025"/>
      <c r="D129" s="469" t="s">
        <v>1199</v>
      </c>
      <c r="E129" s="452" t="s">
        <v>1203</v>
      </c>
      <c r="F129" s="462">
        <v>46253</v>
      </c>
      <c r="G129" s="462">
        <f>F129</f>
        <v>46253</v>
      </c>
      <c r="H129" s="474">
        <v>46257</v>
      </c>
      <c r="I129" s="475"/>
      <c r="J129" s="460">
        <v>46260</v>
      </c>
      <c r="K129" s="465" t="s">
        <v>1187</v>
      </c>
    </row>
    <row r="130" spans="2:11" s="40" customFormat="1" ht="20.25" customHeight="1">
      <c r="B130" s="865" t="s">
        <v>1166</v>
      </c>
      <c r="C130" s="866"/>
      <c r="D130" s="869" t="s">
        <v>1190</v>
      </c>
      <c r="E130" s="870"/>
      <c r="F130" s="870"/>
      <c r="G130" s="870"/>
      <c r="H130" s="870"/>
      <c r="I130" s="870"/>
      <c r="J130" s="870"/>
      <c r="K130" s="871"/>
    </row>
    <row r="131" spans="2:11" s="40" customFormat="1" ht="20.25" customHeight="1">
      <c r="B131" s="997"/>
      <c r="C131" s="998"/>
      <c r="D131" s="936"/>
      <c r="E131" s="982"/>
      <c r="F131" s="982"/>
      <c r="G131" s="982"/>
      <c r="H131" s="982"/>
      <c r="I131" s="982"/>
      <c r="J131" s="982"/>
      <c r="K131" s="983"/>
    </row>
    <row r="132" spans="2:11" s="40" customFormat="1" ht="20.25" customHeight="1">
      <c r="B132" s="867"/>
      <c r="C132" s="868"/>
      <c r="D132" s="872"/>
      <c r="E132" s="873"/>
      <c r="F132" s="873"/>
      <c r="G132" s="873"/>
      <c r="H132" s="873"/>
      <c r="I132" s="873"/>
      <c r="J132" s="873"/>
      <c r="K132" s="874"/>
    </row>
    <row r="133" spans="2:11" s="40" customFormat="1" ht="20.25" customHeight="1">
      <c r="B133" s="52"/>
      <c r="C133" s="52"/>
      <c r="D133" s="121"/>
      <c r="E133" s="121"/>
      <c r="F133" s="121"/>
      <c r="G133" s="121"/>
      <c r="H133" s="121"/>
      <c r="I133" s="121"/>
      <c r="J133" s="121"/>
      <c r="K133" s="121"/>
    </row>
    <row r="134" spans="2:11" s="40" customFormat="1" ht="20.25" customHeight="1">
      <c r="B134" s="889" t="s">
        <v>1168</v>
      </c>
      <c r="C134" s="890"/>
      <c r="D134" s="377" t="s">
        <v>1169</v>
      </c>
      <c r="E134" s="377" t="s">
        <v>1170</v>
      </c>
      <c r="F134" s="377" t="s">
        <v>1171</v>
      </c>
      <c r="G134" s="377" t="s">
        <v>1172</v>
      </c>
      <c r="H134" s="377" t="s">
        <v>1173</v>
      </c>
      <c r="I134" s="377"/>
      <c r="J134" s="377" t="s">
        <v>1204</v>
      </c>
      <c r="K134" s="377" t="s">
        <v>1175</v>
      </c>
    </row>
    <row r="135" spans="2:11" s="40" customFormat="1" ht="25.2" customHeight="1">
      <c r="B135" s="1005" t="s">
        <v>1205</v>
      </c>
      <c r="C135" s="1006"/>
      <c r="D135" s="476" t="s">
        <v>1206</v>
      </c>
      <c r="E135" s="452" t="s">
        <v>1196</v>
      </c>
      <c r="F135" s="462">
        <v>46239</v>
      </c>
      <c r="G135" s="462">
        <f>F135</f>
        <v>46239</v>
      </c>
      <c r="H135" s="474">
        <v>46242</v>
      </c>
      <c r="I135" s="475"/>
      <c r="J135" s="460">
        <f>H135+4</f>
        <v>46246</v>
      </c>
      <c r="K135" s="465" t="s">
        <v>1187</v>
      </c>
    </row>
    <row r="136" spans="2:11" s="40" customFormat="1" ht="25.2" customHeight="1">
      <c r="B136" s="1007"/>
      <c r="C136" s="1008"/>
      <c r="D136" s="476" t="s">
        <v>1206</v>
      </c>
      <c r="E136" s="452" t="s">
        <v>1207</v>
      </c>
      <c r="F136" s="462">
        <v>46246</v>
      </c>
      <c r="G136" s="462">
        <f>F136</f>
        <v>46246</v>
      </c>
      <c r="H136" s="474">
        <v>46249</v>
      </c>
      <c r="I136" s="475"/>
      <c r="J136" s="460">
        <f>H136+4</f>
        <v>46253</v>
      </c>
      <c r="K136" s="465" t="s">
        <v>1187</v>
      </c>
    </row>
    <row r="137" spans="2:11" s="40" customFormat="1" ht="25.2" customHeight="1">
      <c r="B137" s="1009"/>
      <c r="C137" s="1010"/>
      <c r="D137" s="476" t="s">
        <v>1206</v>
      </c>
      <c r="E137" s="452" t="s">
        <v>1208</v>
      </c>
      <c r="F137" s="462">
        <v>46253</v>
      </c>
      <c r="G137" s="462">
        <f>F137</f>
        <v>46253</v>
      </c>
      <c r="H137" s="474">
        <v>46256</v>
      </c>
      <c r="I137" s="475"/>
      <c r="J137" s="460">
        <f>H137+4</f>
        <v>46260</v>
      </c>
      <c r="K137" s="465" t="s">
        <v>1187</v>
      </c>
    </row>
    <row r="138" spans="2:11" s="40" customFormat="1" ht="20.25" customHeight="1">
      <c r="B138" s="865" t="s">
        <v>1166</v>
      </c>
      <c r="C138" s="866"/>
      <c r="D138" s="869" t="s">
        <v>1209</v>
      </c>
      <c r="E138" s="870"/>
      <c r="F138" s="870"/>
      <c r="G138" s="870"/>
      <c r="H138" s="870"/>
      <c r="I138" s="870"/>
      <c r="J138" s="870"/>
      <c r="K138" s="871"/>
    </row>
    <row r="139" spans="2:11" s="40" customFormat="1" ht="20.25" customHeight="1">
      <c r="B139" s="997"/>
      <c r="C139" s="998"/>
      <c r="D139" s="936"/>
      <c r="E139" s="982"/>
      <c r="F139" s="982"/>
      <c r="G139" s="982"/>
      <c r="H139" s="982"/>
      <c r="I139" s="982"/>
      <c r="J139" s="982"/>
      <c r="K139" s="983"/>
    </row>
    <row r="140" spans="2:11" s="40" customFormat="1" ht="20.25" customHeight="1">
      <c r="B140" s="867"/>
      <c r="C140" s="868"/>
      <c r="D140" s="872"/>
      <c r="E140" s="873"/>
      <c r="F140" s="873"/>
      <c r="G140" s="873"/>
      <c r="H140" s="873"/>
      <c r="I140" s="873"/>
      <c r="J140" s="873"/>
      <c r="K140" s="874"/>
    </row>
    <row r="141" spans="2:11" s="40" customFormat="1" ht="20.25" customHeight="1">
      <c r="B141" s="52"/>
      <c r="C141" s="52"/>
      <c r="D141" s="121"/>
      <c r="E141" s="121"/>
      <c r="F141" s="121"/>
      <c r="G141" s="121"/>
      <c r="H141" s="121"/>
      <c r="I141" s="121"/>
      <c r="J141" s="121"/>
      <c r="K141" s="121"/>
    </row>
    <row r="142" spans="2:11" s="40" customFormat="1" ht="20.25" customHeight="1">
      <c r="B142" s="889" t="s">
        <v>1168</v>
      </c>
      <c r="C142" s="890"/>
      <c r="D142" s="377" t="s">
        <v>1169</v>
      </c>
      <c r="E142" s="377" t="s">
        <v>1170</v>
      </c>
      <c r="F142" s="377" t="s">
        <v>1171</v>
      </c>
      <c r="G142" s="377" t="s">
        <v>1172</v>
      </c>
      <c r="H142" s="377" t="s">
        <v>1173</v>
      </c>
      <c r="I142" s="377"/>
      <c r="J142" s="377" t="s">
        <v>1210</v>
      </c>
      <c r="K142" s="377" t="s">
        <v>1175</v>
      </c>
    </row>
    <row r="143" spans="2:11" s="40" customFormat="1" ht="25.2" customHeight="1">
      <c r="B143" s="877" t="s">
        <v>1211</v>
      </c>
      <c r="C143" s="878"/>
      <c r="D143" s="477" t="s">
        <v>1212</v>
      </c>
      <c r="E143" s="452" t="s">
        <v>1213</v>
      </c>
      <c r="F143" s="462">
        <v>46239</v>
      </c>
      <c r="G143" s="462">
        <f>F143</f>
        <v>46239</v>
      </c>
      <c r="H143" s="474">
        <v>46245</v>
      </c>
      <c r="I143" s="475"/>
      <c r="J143" s="460">
        <f>H143+2</f>
        <v>46247</v>
      </c>
      <c r="K143" s="465" t="s">
        <v>1187</v>
      </c>
    </row>
    <row r="144" spans="2:11" s="40" customFormat="1" ht="25.2" customHeight="1">
      <c r="B144" s="879"/>
      <c r="C144" s="880"/>
      <c r="D144" s="477" t="s">
        <v>1212</v>
      </c>
      <c r="E144" s="452" t="s">
        <v>1214</v>
      </c>
      <c r="F144" s="462">
        <v>46246</v>
      </c>
      <c r="G144" s="462">
        <f>F144</f>
        <v>46246</v>
      </c>
      <c r="H144" s="474">
        <v>46253</v>
      </c>
      <c r="I144" s="475"/>
      <c r="J144" s="460">
        <f>H144+2</f>
        <v>46255</v>
      </c>
      <c r="K144" s="465" t="s">
        <v>1187</v>
      </c>
    </row>
    <row r="145" spans="2:11" s="40" customFormat="1" ht="25.2" customHeight="1">
      <c r="B145" s="881"/>
      <c r="C145" s="882"/>
      <c r="D145" s="477" t="s">
        <v>1212</v>
      </c>
      <c r="E145" s="452" t="s">
        <v>1186</v>
      </c>
      <c r="F145" s="462">
        <v>46253</v>
      </c>
      <c r="G145" s="462">
        <f>F145</f>
        <v>46253</v>
      </c>
      <c r="H145" s="474">
        <v>46260</v>
      </c>
      <c r="I145" s="475"/>
      <c r="J145" s="460">
        <f>H145+2</f>
        <v>46262</v>
      </c>
      <c r="K145" s="465" t="s">
        <v>1187</v>
      </c>
    </row>
    <row r="146" spans="2:11" s="40" customFormat="1" ht="20.25" customHeight="1">
      <c r="B146" s="865" t="s">
        <v>1166</v>
      </c>
      <c r="C146" s="866"/>
      <c r="D146" s="869" t="s">
        <v>1190</v>
      </c>
      <c r="E146" s="870"/>
      <c r="F146" s="870"/>
      <c r="G146" s="870"/>
      <c r="H146" s="870"/>
      <c r="I146" s="870"/>
      <c r="J146" s="870"/>
      <c r="K146" s="871"/>
    </row>
    <row r="147" spans="2:11" s="40" customFormat="1" ht="20.25" customHeight="1">
      <c r="B147" s="997"/>
      <c r="C147" s="998"/>
      <c r="D147" s="936"/>
      <c r="E147" s="982"/>
      <c r="F147" s="982"/>
      <c r="G147" s="982"/>
      <c r="H147" s="982"/>
      <c r="I147" s="982"/>
      <c r="J147" s="982"/>
      <c r="K147" s="983"/>
    </row>
    <row r="148" spans="2:11" s="40" customFormat="1" ht="20.25" customHeight="1">
      <c r="B148" s="867"/>
      <c r="C148" s="868"/>
      <c r="D148" s="872"/>
      <c r="E148" s="873"/>
      <c r="F148" s="873"/>
      <c r="G148" s="873"/>
      <c r="H148" s="873"/>
      <c r="I148" s="873"/>
      <c r="J148" s="873"/>
      <c r="K148" s="874"/>
    </row>
    <row r="149" spans="2:11" s="40" customFormat="1" ht="20.25" customHeight="1">
      <c r="B149" s="52"/>
      <c r="C149" s="52"/>
      <c r="D149" s="121"/>
      <c r="E149" s="121"/>
      <c r="F149" s="121"/>
      <c r="G149" s="121"/>
      <c r="H149" s="121"/>
      <c r="I149" s="121"/>
      <c r="J149" s="121"/>
      <c r="K149" s="121"/>
    </row>
    <row r="150" spans="2:11" s="40" customFormat="1" ht="20.25" customHeight="1">
      <c r="B150" s="889" t="s">
        <v>1168</v>
      </c>
      <c r="C150" s="890"/>
      <c r="D150" s="377" t="s">
        <v>1169</v>
      </c>
      <c r="E150" s="377" t="s">
        <v>1170</v>
      </c>
      <c r="F150" s="377" t="s">
        <v>1171</v>
      </c>
      <c r="G150" s="377" t="s">
        <v>1172</v>
      </c>
      <c r="H150" s="377" t="s">
        <v>1173</v>
      </c>
      <c r="I150" s="377"/>
      <c r="J150" s="377" t="s">
        <v>1215</v>
      </c>
      <c r="K150" s="377" t="s">
        <v>1175</v>
      </c>
    </row>
    <row r="151" spans="2:11" s="40" customFormat="1" ht="25.2" customHeight="1">
      <c r="B151" s="1005" t="s">
        <v>1216</v>
      </c>
      <c r="C151" s="1006"/>
      <c r="D151" s="469" t="s">
        <v>1199</v>
      </c>
      <c r="E151" s="452" t="s">
        <v>1200</v>
      </c>
      <c r="F151" s="462">
        <v>46239</v>
      </c>
      <c r="G151" s="462">
        <f>F151</f>
        <v>46239</v>
      </c>
      <c r="H151" s="474">
        <v>46243</v>
      </c>
      <c r="I151" s="475"/>
      <c r="J151" s="460">
        <v>46247</v>
      </c>
      <c r="K151" s="465" t="s">
        <v>1187</v>
      </c>
    </row>
    <row r="152" spans="2:11" s="40" customFormat="1" ht="25.2" customHeight="1">
      <c r="B152" s="1007"/>
      <c r="C152" s="1008"/>
      <c r="D152" s="469" t="s">
        <v>1201</v>
      </c>
      <c r="E152" s="452" t="s">
        <v>1202</v>
      </c>
      <c r="F152" s="462">
        <v>46246</v>
      </c>
      <c r="G152" s="462">
        <f>F152</f>
        <v>46246</v>
      </c>
      <c r="H152" s="474">
        <v>46250</v>
      </c>
      <c r="I152" s="475"/>
      <c r="J152" s="460">
        <v>46254</v>
      </c>
      <c r="K152" s="465" t="s">
        <v>1187</v>
      </c>
    </row>
    <row r="153" spans="2:11" s="40" customFormat="1" ht="25.2" customHeight="1">
      <c r="B153" s="1009"/>
      <c r="C153" s="1010"/>
      <c r="D153" s="469" t="s">
        <v>1199</v>
      </c>
      <c r="E153" s="452" t="s">
        <v>1203</v>
      </c>
      <c r="F153" s="462">
        <v>46253</v>
      </c>
      <c r="G153" s="462">
        <f>F153</f>
        <v>46253</v>
      </c>
      <c r="H153" s="474">
        <v>46257</v>
      </c>
      <c r="I153" s="475"/>
      <c r="J153" s="460">
        <v>46261</v>
      </c>
      <c r="K153" s="465" t="s">
        <v>1187</v>
      </c>
    </row>
    <row r="154" spans="2:11" s="40" customFormat="1" ht="20.25" customHeight="1">
      <c r="B154" s="865" t="s">
        <v>1166</v>
      </c>
      <c r="C154" s="866"/>
      <c r="D154" s="869" t="s">
        <v>1190</v>
      </c>
      <c r="E154" s="870"/>
      <c r="F154" s="870"/>
      <c r="G154" s="870"/>
      <c r="H154" s="870"/>
      <c r="I154" s="870"/>
      <c r="J154" s="870"/>
      <c r="K154" s="871"/>
    </row>
    <row r="155" spans="2:11" s="40" customFormat="1" ht="20.25" customHeight="1">
      <c r="B155" s="997"/>
      <c r="C155" s="998"/>
      <c r="D155" s="936"/>
      <c r="E155" s="982"/>
      <c r="F155" s="982"/>
      <c r="G155" s="982"/>
      <c r="H155" s="982"/>
      <c r="I155" s="982"/>
      <c r="J155" s="982"/>
      <c r="K155" s="983"/>
    </row>
    <row r="156" spans="2:11" s="40" customFormat="1" ht="20.25" customHeight="1">
      <c r="B156" s="867"/>
      <c r="C156" s="868"/>
      <c r="D156" s="872"/>
      <c r="E156" s="873"/>
      <c r="F156" s="873"/>
      <c r="G156" s="873"/>
      <c r="H156" s="873"/>
      <c r="I156" s="873"/>
      <c r="J156" s="873"/>
      <c r="K156" s="874"/>
    </row>
    <row r="157" spans="2:11" s="40" customFormat="1" ht="20.25" customHeight="1">
      <c r="B157" s="52"/>
      <c r="C157" s="52"/>
      <c r="D157" s="121"/>
      <c r="E157" s="121"/>
      <c r="F157" s="121"/>
      <c r="G157" s="121"/>
      <c r="H157" s="121"/>
      <c r="I157" s="121"/>
      <c r="J157" s="121"/>
      <c r="K157" s="121"/>
    </row>
    <row r="158" spans="2:11" s="40" customFormat="1" ht="20.25" customHeight="1">
      <c r="B158" s="889" t="s">
        <v>1168</v>
      </c>
      <c r="C158" s="890"/>
      <c r="D158" s="377" t="s">
        <v>1169</v>
      </c>
      <c r="E158" s="377" t="s">
        <v>1170</v>
      </c>
      <c r="F158" s="377" t="s">
        <v>1171</v>
      </c>
      <c r="G158" s="377" t="s">
        <v>1172</v>
      </c>
      <c r="H158" s="377" t="s">
        <v>1173</v>
      </c>
      <c r="I158" s="377"/>
      <c r="J158" s="377" t="s">
        <v>1217</v>
      </c>
      <c r="K158" s="377" t="s">
        <v>1175</v>
      </c>
    </row>
    <row r="159" spans="2:11" s="40" customFormat="1" ht="25.2" customHeight="1">
      <c r="B159" s="1020" t="s">
        <v>1218</v>
      </c>
      <c r="C159" s="1021"/>
      <c r="D159" s="477" t="s">
        <v>1219</v>
      </c>
      <c r="E159" s="452" t="s">
        <v>1196</v>
      </c>
      <c r="F159" s="462">
        <v>46239</v>
      </c>
      <c r="G159" s="462">
        <f>F159</f>
        <v>46239</v>
      </c>
      <c r="H159" s="474">
        <v>46242</v>
      </c>
      <c r="I159" s="475"/>
      <c r="J159" s="460">
        <f>H159+2</f>
        <v>46244</v>
      </c>
      <c r="K159" s="465" t="s">
        <v>1187</v>
      </c>
    </row>
    <row r="160" spans="2:11" s="40" customFormat="1" ht="25.2" customHeight="1">
      <c r="B160" s="1022"/>
      <c r="C160" s="1023"/>
      <c r="D160" s="477" t="s">
        <v>1219</v>
      </c>
      <c r="E160" s="452" t="s">
        <v>1207</v>
      </c>
      <c r="F160" s="462">
        <v>46246</v>
      </c>
      <c r="G160" s="462">
        <f>F160</f>
        <v>46246</v>
      </c>
      <c r="H160" s="474">
        <v>46249</v>
      </c>
      <c r="I160" s="475"/>
      <c r="J160" s="460">
        <f>H160+2</f>
        <v>46251</v>
      </c>
      <c r="K160" s="465" t="s">
        <v>1187</v>
      </c>
    </row>
    <row r="161" spans="2:11" s="40" customFormat="1" ht="25.2" customHeight="1">
      <c r="B161" s="1024"/>
      <c r="C161" s="1025"/>
      <c r="D161" s="477" t="s">
        <v>1219</v>
      </c>
      <c r="E161" s="452" t="s">
        <v>1208</v>
      </c>
      <c r="F161" s="462">
        <v>46253</v>
      </c>
      <c r="G161" s="462">
        <f>F161</f>
        <v>46253</v>
      </c>
      <c r="H161" s="474">
        <v>46256</v>
      </c>
      <c r="I161" s="475"/>
      <c r="J161" s="460">
        <f>H161+2</f>
        <v>46258</v>
      </c>
      <c r="K161" s="465" t="s">
        <v>1187</v>
      </c>
    </row>
    <row r="162" spans="2:11" s="40" customFormat="1" ht="20.25" customHeight="1">
      <c r="B162" s="865" t="s">
        <v>1166</v>
      </c>
      <c r="C162" s="866"/>
      <c r="D162" s="869" t="s">
        <v>1190</v>
      </c>
      <c r="E162" s="870"/>
      <c r="F162" s="870"/>
      <c r="G162" s="870"/>
      <c r="H162" s="870"/>
      <c r="I162" s="870"/>
      <c r="J162" s="870"/>
      <c r="K162" s="871"/>
    </row>
    <row r="163" spans="2:11" s="40" customFormat="1" ht="20.25" customHeight="1">
      <c r="B163" s="997"/>
      <c r="C163" s="998"/>
      <c r="D163" s="936"/>
      <c r="E163" s="982"/>
      <c r="F163" s="982"/>
      <c r="G163" s="982"/>
      <c r="H163" s="982"/>
      <c r="I163" s="982"/>
      <c r="J163" s="982"/>
      <c r="K163" s="983"/>
    </row>
    <row r="164" spans="2:11" s="40" customFormat="1" ht="20.25" customHeight="1">
      <c r="B164" s="867"/>
      <c r="C164" s="868"/>
      <c r="D164" s="872"/>
      <c r="E164" s="873"/>
      <c r="F164" s="873"/>
      <c r="G164" s="873"/>
      <c r="H164" s="873"/>
      <c r="I164" s="873"/>
      <c r="J164" s="873"/>
      <c r="K164" s="874"/>
    </row>
    <row r="165" spans="2:11" s="40" customFormat="1" ht="20.25" customHeight="1">
      <c r="B165" s="52"/>
      <c r="C165" s="52"/>
      <c r="D165" s="121"/>
      <c r="E165" s="121"/>
      <c r="F165" s="121"/>
      <c r="G165" s="121"/>
      <c r="H165" s="121"/>
      <c r="I165" s="121"/>
      <c r="J165" s="121"/>
      <c r="K165" s="121"/>
    </row>
    <row r="166" spans="2:11" s="40" customFormat="1" ht="20.25" customHeight="1">
      <c r="B166" s="889" t="s">
        <v>1168</v>
      </c>
      <c r="C166" s="890"/>
      <c r="D166" s="377" t="s">
        <v>1169</v>
      </c>
      <c r="E166" s="377" t="s">
        <v>1170</v>
      </c>
      <c r="F166" s="377" t="s">
        <v>1171</v>
      </c>
      <c r="G166" s="377" t="s">
        <v>1172</v>
      </c>
      <c r="H166" s="377" t="s">
        <v>1173</v>
      </c>
      <c r="I166" s="377"/>
      <c r="J166" s="377" t="s">
        <v>1220</v>
      </c>
      <c r="K166" s="377" t="s">
        <v>1175</v>
      </c>
    </row>
    <row r="167" spans="2:11" s="40" customFormat="1" ht="25.2" customHeight="1">
      <c r="B167" s="1005" t="s">
        <v>1221</v>
      </c>
      <c r="C167" s="1006"/>
      <c r="D167" s="477" t="s">
        <v>1219</v>
      </c>
      <c r="E167" s="452" t="s">
        <v>1196</v>
      </c>
      <c r="F167" s="462">
        <v>46239</v>
      </c>
      <c r="G167" s="462">
        <f>F167</f>
        <v>46239</v>
      </c>
      <c r="H167" s="474">
        <v>46242</v>
      </c>
      <c r="I167" s="475"/>
      <c r="J167" s="460">
        <f>J159+1</f>
        <v>46245</v>
      </c>
      <c r="K167" s="465" t="s">
        <v>1187</v>
      </c>
    </row>
    <row r="168" spans="2:11" s="40" customFormat="1" ht="25.2" customHeight="1">
      <c r="B168" s="1007"/>
      <c r="C168" s="1008"/>
      <c r="D168" s="477" t="s">
        <v>1219</v>
      </c>
      <c r="E168" s="452" t="s">
        <v>1207</v>
      </c>
      <c r="F168" s="462">
        <v>46246</v>
      </c>
      <c r="G168" s="462">
        <f>F168</f>
        <v>46246</v>
      </c>
      <c r="H168" s="474">
        <v>46249</v>
      </c>
      <c r="I168" s="475"/>
      <c r="J168" s="460">
        <f>J160+1</f>
        <v>46252</v>
      </c>
      <c r="K168" s="465" t="s">
        <v>1187</v>
      </c>
    </row>
    <row r="169" spans="2:11" s="40" customFormat="1" ht="25.2" customHeight="1">
      <c r="B169" s="1009"/>
      <c r="C169" s="1010"/>
      <c r="D169" s="477" t="s">
        <v>1219</v>
      </c>
      <c r="E169" s="452" t="s">
        <v>1208</v>
      </c>
      <c r="F169" s="462">
        <v>46253</v>
      </c>
      <c r="G169" s="462">
        <f>F169</f>
        <v>46253</v>
      </c>
      <c r="H169" s="474">
        <v>46256</v>
      </c>
      <c r="I169" s="475"/>
      <c r="J169" s="460">
        <f>J161+1</f>
        <v>46259</v>
      </c>
      <c r="K169" s="465" t="s">
        <v>1187</v>
      </c>
    </row>
    <row r="170" spans="2:11" s="40" customFormat="1" ht="20.25" customHeight="1">
      <c r="B170" s="865" t="s">
        <v>1166</v>
      </c>
      <c r="C170" s="866"/>
      <c r="D170" s="869" t="s">
        <v>1190</v>
      </c>
      <c r="E170" s="870"/>
      <c r="F170" s="870"/>
      <c r="G170" s="870"/>
      <c r="H170" s="870"/>
      <c r="I170" s="870"/>
      <c r="J170" s="870"/>
      <c r="K170" s="871"/>
    </row>
    <row r="171" spans="2:11" s="40" customFormat="1" ht="20.25" customHeight="1">
      <c r="B171" s="997"/>
      <c r="C171" s="998"/>
      <c r="D171" s="936"/>
      <c r="E171" s="982"/>
      <c r="F171" s="982"/>
      <c r="G171" s="982"/>
      <c r="H171" s="982"/>
      <c r="I171" s="982"/>
      <c r="J171" s="982"/>
      <c r="K171" s="983"/>
    </row>
    <row r="172" spans="2:11" s="40" customFormat="1" ht="20.25" customHeight="1">
      <c r="B172" s="867"/>
      <c r="C172" s="868"/>
      <c r="D172" s="872"/>
      <c r="E172" s="873"/>
      <c r="F172" s="873"/>
      <c r="G172" s="873"/>
      <c r="H172" s="873"/>
      <c r="I172" s="873"/>
      <c r="J172" s="873"/>
      <c r="K172" s="874"/>
    </row>
    <row r="173" spans="2:11" s="40" customFormat="1" ht="20.25" customHeight="1">
      <c r="B173" s="52"/>
      <c r="C173" s="52"/>
      <c r="D173" s="121"/>
      <c r="E173" s="121"/>
      <c r="F173" s="121"/>
      <c r="G173" s="121"/>
      <c r="H173" s="121"/>
      <c r="I173" s="121"/>
      <c r="J173" s="121"/>
      <c r="K173" s="121"/>
    </row>
    <row r="174" spans="2:11" s="40" customFormat="1" ht="20.25" customHeight="1">
      <c r="B174" s="889" t="s">
        <v>1168</v>
      </c>
      <c r="C174" s="890"/>
      <c r="D174" s="377" t="s">
        <v>1169</v>
      </c>
      <c r="E174" s="377" t="s">
        <v>1170</v>
      </c>
      <c r="F174" s="377" t="s">
        <v>1171</v>
      </c>
      <c r="G174" s="377" t="s">
        <v>1172</v>
      </c>
      <c r="H174" s="377" t="s">
        <v>1173</v>
      </c>
      <c r="I174" s="377"/>
      <c r="J174" s="377" t="s">
        <v>1222</v>
      </c>
      <c r="K174" s="377" t="s">
        <v>1175</v>
      </c>
    </row>
    <row r="175" spans="2:11" s="40" customFormat="1" ht="25.2" customHeight="1">
      <c r="B175" s="1020" t="s">
        <v>1223</v>
      </c>
      <c r="C175" s="1021"/>
      <c r="D175" s="477" t="s">
        <v>1224</v>
      </c>
      <c r="E175" s="452" t="s">
        <v>1202</v>
      </c>
      <c r="F175" s="462">
        <v>46239</v>
      </c>
      <c r="G175" s="462">
        <f>F175</f>
        <v>46239</v>
      </c>
      <c r="H175" s="474">
        <v>46242</v>
      </c>
      <c r="I175" s="475"/>
      <c r="J175" s="478">
        <f>H175+2</f>
        <v>46244</v>
      </c>
      <c r="K175" s="465" t="s">
        <v>1187</v>
      </c>
    </row>
    <row r="176" spans="2:11" s="40" customFormat="1" ht="25.2" customHeight="1">
      <c r="B176" s="1022"/>
      <c r="C176" s="1023"/>
      <c r="D176" s="477" t="s">
        <v>1225</v>
      </c>
      <c r="E176" s="452" t="s">
        <v>1226</v>
      </c>
      <c r="F176" s="462">
        <v>46246</v>
      </c>
      <c r="G176" s="462">
        <f>F176</f>
        <v>46246</v>
      </c>
      <c r="H176" s="474">
        <v>46249</v>
      </c>
      <c r="I176" s="475"/>
      <c r="J176" s="478">
        <f>H176+2</f>
        <v>46251</v>
      </c>
      <c r="K176" s="465" t="s">
        <v>1187</v>
      </c>
    </row>
    <row r="177" spans="2:11" s="40" customFormat="1" ht="25.2" customHeight="1">
      <c r="B177" s="1024"/>
      <c r="C177" s="1025"/>
      <c r="D177" s="477" t="s">
        <v>1224</v>
      </c>
      <c r="E177" s="452" t="s">
        <v>1227</v>
      </c>
      <c r="F177" s="462">
        <v>46253</v>
      </c>
      <c r="G177" s="462">
        <v>46253</v>
      </c>
      <c r="H177" s="474">
        <v>46256</v>
      </c>
      <c r="I177" s="475"/>
      <c r="J177" s="478">
        <f>H177+2</f>
        <v>46258</v>
      </c>
      <c r="K177" s="465" t="s">
        <v>1187</v>
      </c>
    </row>
    <row r="178" spans="2:11" s="40" customFormat="1" ht="20.25" customHeight="1">
      <c r="B178" s="865" t="s">
        <v>1166</v>
      </c>
      <c r="C178" s="866"/>
      <c r="D178" s="1011" t="s">
        <v>1167</v>
      </c>
      <c r="E178" s="1012"/>
      <c r="F178" s="1012"/>
      <c r="G178" s="1012"/>
      <c r="H178" s="1012"/>
      <c r="I178" s="1012"/>
      <c r="J178" s="1012"/>
      <c r="K178" s="1013"/>
    </row>
    <row r="179" spans="2:11" s="40" customFormat="1" ht="20.25" customHeight="1">
      <c r="B179" s="997"/>
      <c r="C179" s="998"/>
      <c r="D179" s="1014"/>
      <c r="E179" s="1015"/>
      <c r="F179" s="1015"/>
      <c r="G179" s="1015"/>
      <c r="H179" s="1015"/>
      <c r="I179" s="1015"/>
      <c r="J179" s="1015"/>
      <c r="K179" s="1016"/>
    </row>
    <row r="180" spans="2:11" s="40" customFormat="1" ht="20.25" customHeight="1">
      <c r="B180" s="867"/>
      <c r="C180" s="868"/>
      <c r="D180" s="1017"/>
      <c r="E180" s="1018"/>
      <c r="F180" s="1018"/>
      <c r="G180" s="1018"/>
      <c r="H180" s="1018"/>
      <c r="I180" s="1018"/>
      <c r="J180" s="1018"/>
      <c r="K180" s="1019"/>
    </row>
    <row r="181" spans="2:11" s="40" customFormat="1" ht="20.25" customHeight="1">
      <c r="B181" s="52"/>
      <c r="C181" s="52"/>
      <c r="D181" s="121"/>
      <c r="E181" s="121"/>
      <c r="F181" s="121"/>
      <c r="G181" s="121"/>
      <c r="H181" s="121"/>
      <c r="I181" s="121"/>
      <c r="J181" s="121"/>
      <c r="K181" s="121"/>
    </row>
    <row r="182" spans="2:11" s="40" customFormat="1" ht="20.25" customHeight="1">
      <c r="B182" s="889" t="s">
        <v>1168</v>
      </c>
      <c r="C182" s="890"/>
      <c r="D182" s="377" t="s">
        <v>1169</v>
      </c>
      <c r="E182" s="377" t="s">
        <v>1170</v>
      </c>
      <c r="F182" s="377" t="s">
        <v>1171</v>
      </c>
      <c r="G182" s="377" t="s">
        <v>1172</v>
      </c>
      <c r="H182" s="377" t="s">
        <v>1173</v>
      </c>
      <c r="I182" s="377"/>
      <c r="J182" s="377" t="s">
        <v>1228</v>
      </c>
      <c r="K182" s="377" t="s">
        <v>1175</v>
      </c>
    </row>
    <row r="183" spans="2:11" s="40" customFormat="1" ht="25.2" customHeight="1">
      <c r="B183" s="1005" t="s">
        <v>1229</v>
      </c>
      <c r="C183" s="1006"/>
      <c r="D183" s="476" t="s">
        <v>1206</v>
      </c>
      <c r="E183" s="452" t="s">
        <v>1196</v>
      </c>
      <c r="F183" s="462">
        <v>46239</v>
      </c>
      <c r="G183" s="462">
        <f>F183</f>
        <v>46239</v>
      </c>
      <c r="H183" s="474">
        <v>46242</v>
      </c>
      <c r="I183" s="475"/>
      <c r="J183" s="478">
        <f>H183+3</f>
        <v>46245</v>
      </c>
      <c r="K183" s="465" t="s">
        <v>1187</v>
      </c>
    </row>
    <row r="184" spans="2:11" s="40" customFormat="1" ht="25.2" customHeight="1">
      <c r="B184" s="1007"/>
      <c r="C184" s="1008"/>
      <c r="D184" s="476" t="s">
        <v>1206</v>
      </c>
      <c r="E184" s="452" t="s">
        <v>1207</v>
      </c>
      <c r="F184" s="462">
        <v>46246</v>
      </c>
      <c r="G184" s="462">
        <f>F184</f>
        <v>46246</v>
      </c>
      <c r="H184" s="474">
        <v>46249</v>
      </c>
      <c r="I184" s="475"/>
      <c r="J184" s="478">
        <f>H184+3</f>
        <v>46252</v>
      </c>
      <c r="K184" s="465" t="s">
        <v>1187</v>
      </c>
    </row>
    <row r="185" spans="2:11" s="40" customFormat="1" ht="25.2" customHeight="1">
      <c r="B185" s="1009"/>
      <c r="C185" s="1010"/>
      <c r="D185" s="476" t="s">
        <v>1206</v>
      </c>
      <c r="E185" s="452" t="s">
        <v>1208</v>
      </c>
      <c r="F185" s="462">
        <v>46253</v>
      </c>
      <c r="G185" s="462">
        <f>F185</f>
        <v>46253</v>
      </c>
      <c r="H185" s="474">
        <v>46256</v>
      </c>
      <c r="I185" s="475"/>
      <c r="J185" s="478">
        <f>H185+3</f>
        <v>46259</v>
      </c>
      <c r="K185" s="465" t="s">
        <v>1230</v>
      </c>
    </row>
    <row r="186" spans="2:11" s="40" customFormat="1" ht="20.25" customHeight="1">
      <c r="B186" s="865" t="s">
        <v>167</v>
      </c>
      <c r="C186" s="866"/>
      <c r="D186" s="869" t="s">
        <v>1209</v>
      </c>
      <c r="E186" s="870"/>
      <c r="F186" s="870"/>
      <c r="G186" s="870"/>
      <c r="H186" s="870"/>
      <c r="I186" s="870"/>
      <c r="J186" s="870"/>
      <c r="K186" s="871"/>
    </row>
    <row r="187" spans="2:11" s="40" customFormat="1" ht="20.25" customHeight="1">
      <c r="B187" s="997"/>
      <c r="C187" s="998"/>
      <c r="D187" s="936"/>
      <c r="E187" s="982"/>
      <c r="F187" s="982"/>
      <c r="G187" s="982"/>
      <c r="H187" s="982"/>
      <c r="I187" s="982"/>
      <c r="J187" s="982"/>
      <c r="K187" s="983"/>
    </row>
    <row r="188" spans="2:11" s="40" customFormat="1" ht="20.25" customHeight="1">
      <c r="B188" s="867"/>
      <c r="C188" s="868"/>
      <c r="D188" s="872"/>
      <c r="E188" s="873"/>
      <c r="F188" s="873"/>
      <c r="G188" s="873"/>
      <c r="H188" s="873"/>
      <c r="I188" s="873"/>
      <c r="J188" s="873"/>
      <c r="K188" s="874"/>
    </row>
    <row r="189" spans="2:11" s="40" customFormat="1" ht="20.25" customHeight="1">
      <c r="B189" s="52"/>
      <c r="C189" s="52"/>
      <c r="D189" s="121"/>
      <c r="E189" s="121"/>
      <c r="F189" s="121"/>
      <c r="G189" s="121"/>
      <c r="H189" s="121"/>
      <c r="I189" s="121"/>
      <c r="J189" s="121"/>
      <c r="K189" s="121"/>
    </row>
    <row r="190" spans="2:11" s="40" customFormat="1" ht="20.25" customHeight="1">
      <c r="B190" s="889" t="s">
        <v>164</v>
      </c>
      <c r="C190" s="890"/>
      <c r="D190" s="377" t="s">
        <v>1231</v>
      </c>
      <c r="E190" s="377" t="s">
        <v>168</v>
      </c>
      <c r="F190" s="377" t="s">
        <v>1232</v>
      </c>
      <c r="G190" s="377" t="s">
        <v>165</v>
      </c>
      <c r="H190" s="377" t="s">
        <v>1173</v>
      </c>
      <c r="I190" s="377"/>
      <c r="J190" s="377" t="s">
        <v>1233</v>
      </c>
      <c r="K190" s="377" t="s">
        <v>1175</v>
      </c>
    </row>
    <row r="191" spans="2:11" s="40" customFormat="1" ht="25.2" customHeight="1">
      <c r="B191" s="1005" t="s">
        <v>512</v>
      </c>
      <c r="C191" s="1006"/>
      <c r="D191" s="476" t="s">
        <v>509</v>
      </c>
      <c r="E191" s="452" t="s">
        <v>1234</v>
      </c>
      <c r="F191" s="462">
        <v>46239</v>
      </c>
      <c r="G191" s="462">
        <f>F191</f>
        <v>46239</v>
      </c>
      <c r="H191" s="474">
        <v>46242</v>
      </c>
      <c r="I191" s="475"/>
      <c r="J191" s="478">
        <f>H191+2</f>
        <v>46244</v>
      </c>
      <c r="K191" s="465" t="s">
        <v>1187</v>
      </c>
    </row>
    <row r="192" spans="2:11" s="40" customFormat="1" ht="25.2" customHeight="1">
      <c r="B192" s="1007"/>
      <c r="C192" s="1008"/>
      <c r="D192" s="476" t="s">
        <v>1206</v>
      </c>
      <c r="E192" s="452" t="s">
        <v>1235</v>
      </c>
      <c r="F192" s="462">
        <v>46246</v>
      </c>
      <c r="G192" s="462">
        <f>F192</f>
        <v>46246</v>
      </c>
      <c r="H192" s="474">
        <v>46249</v>
      </c>
      <c r="I192" s="475"/>
      <c r="J192" s="478">
        <f>H192+2</f>
        <v>46251</v>
      </c>
      <c r="K192" s="465" t="s">
        <v>1187</v>
      </c>
    </row>
    <row r="193" spans="2:11" s="40" customFormat="1" ht="25.2" customHeight="1">
      <c r="B193" s="1009"/>
      <c r="C193" s="1010"/>
      <c r="D193" s="476" t="s">
        <v>1236</v>
      </c>
      <c r="E193" s="452" t="s">
        <v>1237</v>
      </c>
      <c r="F193" s="462">
        <v>46253</v>
      </c>
      <c r="G193" s="462">
        <f>F193</f>
        <v>46253</v>
      </c>
      <c r="H193" s="474">
        <v>46256</v>
      </c>
      <c r="I193" s="475"/>
      <c r="J193" s="478">
        <f>H193+2</f>
        <v>46258</v>
      </c>
      <c r="K193" s="465" t="s">
        <v>1238</v>
      </c>
    </row>
    <row r="194" spans="2:11" s="40" customFormat="1" ht="20.25" customHeight="1">
      <c r="B194" s="865" t="s">
        <v>167</v>
      </c>
      <c r="C194" s="866"/>
      <c r="D194" s="869" t="s">
        <v>1239</v>
      </c>
      <c r="E194" s="870"/>
      <c r="F194" s="870"/>
      <c r="G194" s="870"/>
      <c r="H194" s="870"/>
      <c r="I194" s="870"/>
      <c r="J194" s="870"/>
      <c r="K194" s="871"/>
    </row>
    <row r="195" spans="2:11" s="40" customFormat="1" ht="20.25" customHeight="1">
      <c r="B195" s="997"/>
      <c r="C195" s="998"/>
      <c r="D195" s="936"/>
      <c r="E195" s="982"/>
      <c r="F195" s="982"/>
      <c r="G195" s="982"/>
      <c r="H195" s="982"/>
      <c r="I195" s="982"/>
      <c r="J195" s="982"/>
      <c r="K195" s="983"/>
    </row>
    <row r="196" spans="2:11" s="40" customFormat="1" ht="20.25" customHeight="1">
      <c r="B196" s="867"/>
      <c r="C196" s="868"/>
      <c r="D196" s="872"/>
      <c r="E196" s="873"/>
      <c r="F196" s="873"/>
      <c r="G196" s="873"/>
      <c r="H196" s="873"/>
      <c r="I196" s="873"/>
      <c r="J196" s="873"/>
      <c r="K196" s="874"/>
    </row>
    <row r="197" spans="2:11" s="40" customFormat="1" ht="20.25" customHeight="1">
      <c r="B197" s="52"/>
      <c r="C197" s="52"/>
      <c r="D197" s="121"/>
      <c r="E197" s="121"/>
      <c r="F197" s="121"/>
      <c r="G197" s="121"/>
      <c r="H197" s="121"/>
      <c r="I197" s="121"/>
      <c r="J197" s="121"/>
      <c r="K197" s="121"/>
    </row>
    <row r="198" spans="2:11" s="40" customFormat="1" ht="20.25" customHeight="1">
      <c r="B198" s="889" t="s">
        <v>164</v>
      </c>
      <c r="C198" s="890"/>
      <c r="D198" s="377" t="s">
        <v>1169</v>
      </c>
      <c r="E198" s="377" t="s">
        <v>1170</v>
      </c>
      <c r="F198" s="377" t="s">
        <v>1240</v>
      </c>
      <c r="G198" s="377" t="s">
        <v>1062</v>
      </c>
      <c r="H198" s="377" t="s">
        <v>1173</v>
      </c>
      <c r="I198" s="377"/>
      <c r="J198" s="377" t="s">
        <v>1241</v>
      </c>
      <c r="K198" s="377" t="s">
        <v>173</v>
      </c>
    </row>
    <row r="199" spans="2:11" s="40" customFormat="1" ht="25.2" customHeight="1">
      <c r="B199" s="1005" t="s">
        <v>1242</v>
      </c>
      <c r="C199" s="1006"/>
      <c r="D199" s="476" t="s">
        <v>1206</v>
      </c>
      <c r="E199" s="452" t="s">
        <v>1234</v>
      </c>
      <c r="F199" s="462">
        <v>46239</v>
      </c>
      <c r="G199" s="462">
        <f>F199</f>
        <v>46239</v>
      </c>
      <c r="H199" s="474">
        <v>46242</v>
      </c>
      <c r="I199" s="475"/>
      <c r="J199" s="478">
        <f>H199+4</f>
        <v>46246</v>
      </c>
      <c r="K199" s="465" t="s">
        <v>1238</v>
      </c>
    </row>
    <row r="200" spans="2:11" s="40" customFormat="1" ht="25.2" customHeight="1">
      <c r="B200" s="1007"/>
      <c r="C200" s="1008"/>
      <c r="D200" s="476" t="s">
        <v>1243</v>
      </c>
      <c r="E200" s="452" t="s">
        <v>1235</v>
      </c>
      <c r="F200" s="462">
        <v>46246</v>
      </c>
      <c r="G200" s="462">
        <f>F200</f>
        <v>46246</v>
      </c>
      <c r="H200" s="474">
        <v>46249</v>
      </c>
      <c r="I200" s="475"/>
      <c r="J200" s="478">
        <f>H200+4</f>
        <v>46253</v>
      </c>
      <c r="K200" s="465" t="s">
        <v>1238</v>
      </c>
    </row>
    <row r="201" spans="2:11" s="40" customFormat="1" ht="25.2" customHeight="1">
      <c r="B201" s="1009"/>
      <c r="C201" s="1010"/>
      <c r="D201" s="476" t="s">
        <v>1244</v>
      </c>
      <c r="E201" s="452" t="s">
        <v>1245</v>
      </c>
      <c r="F201" s="462">
        <v>46253</v>
      </c>
      <c r="G201" s="462">
        <f>F201</f>
        <v>46253</v>
      </c>
      <c r="H201" s="474">
        <v>46256</v>
      </c>
      <c r="I201" s="475"/>
      <c r="J201" s="478">
        <f>H201+4</f>
        <v>46260</v>
      </c>
      <c r="K201" s="465" t="s">
        <v>1230</v>
      </c>
    </row>
    <row r="202" spans="2:11" s="40" customFormat="1" ht="20.25" customHeight="1">
      <c r="B202" s="865" t="s">
        <v>1166</v>
      </c>
      <c r="C202" s="866"/>
      <c r="D202" s="869" t="s">
        <v>1246</v>
      </c>
      <c r="E202" s="870"/>
      <c r="F202" s="870"/>
      <c r="G202" s="870"/>
      <c r="H202" s="870"/>
      <c r="I202" s="870"/>
      <c r="J202" s="870"/>
      <c r="K202" s="871"/>
    </row>
    <row r="203" spans="2:11" s="40" customFormat="1" ht="20.25" customHeight="1">
      <c r="B203" s="997"/>
      <c r="C203" s="998"/>
      <c r="D203" s="936"/>
      <c r="E203" s="982"/>
      <c r="F203" s="982"/>
      <c r="G203" s="982"/>
      <c r="H203" s="982"/>
      <c r="I203" s="982"/>
      <c r="J203" s="982"/>
      <c r="K203" s="983"/>
    </row>
    <row r="204" spans="2:11" s="40" customFormat="1" ht="20.25" customHeight="1">
      <c r="B204" s="867"/>
      <c r="C204" s="868"/>
      <c r="D204" s="872"/>
      <c r="E204" s="873"/>
      <c r="F204" s="873"/>
      <c r="G204" s="873"/>
      <c r="H204" s="873"/>
      <c r="I204" s="873"/>
      <c r="J204" s="873"/>
      <c r="K204" s="874"/>
    </row>
    <row r="205" spans="2:11" s="40" customFormat="1" ht="20.25" customHeight="1">
      <c r="B205" s="52"/>
      <c r="C205" s="52"/>
      <c r="D205" s="121"/>
      <c r="E205" s="121"/>
      <c r="F205" s="121"/>
      <c r="G205" s="121"/>
      <c r="H205" s="121"/>
      <c r="I205" s="121"/>
      <c r="J205" s="121"/>
      <c r="K205" s="121"/>
    </row>
    <row r="206" spans="2:11" s="40" customFormat="1" ht="20.25" customHeight="1">
      <c r="B206" s="889" t="s">
        <v>164</v>
      </c>
      <c r="C206" s="890"/>
      <c r="D206" s="377" t="s">
        <v>1169</v>
      </c>
      <c r="E206" s="377" t="s">
        <v>168</v>
      </c>
      <c r="F206" s="377" t="s">
        <v>1247</v>
      </c>
      <c r="G206" s="377" t="s">
        <v>1248</v>
      </c>
      <c r="H206" s="377" t="s">
        <v>1249</v>
      </c>
      <c r="I206" s="377"/>
      <c r="J206" s="377" t="s">
        <v>1250</v>
      </c>
      <c r="K206" s="377" t="s">
        <v>1251</v>
      </c>
    </row>
    <row r="207" spans="2:11" s="40" customFormat="1" ht="25.2" customHeight="1">
      <c r="B207" s="877" t="s">
        <v>1252</v>
      </c>
      <c r="C207" s="878"/>
      <c r="D207" s="479" t="s">
        <v>1253</v>
      </c>
      <c r="E207" s="465"/>
      <c r="F207" s="480">
        <v>46246</v>
      </c>
      <c r="G207" s="480">
        <f>F207</f>
        <v>46246</v>
      </c>
      <c r="H207" s="471">
        <v>46249</v>
      </c>
      <c r="I207" s="472"/>
      <c r="J207" s="473">
        <f>H207+5</f>
        <v>46254</v>
      </c>
      <c r="K207" s="465" t="s">
        <v>1238</v>
      </c>
    </row>
    <row r="208" spans="2:11" s="40" customFormat="1" ht="25.2" customHeight="1">
      <c r="B208" s="879"/>
      <c r="C208" s="880"/>
      <c r="D208" s="479" t="s">
        <v>318</v>
      </c>
      <c r="E208" s="465"/>
      <c r="F208" s="480">
        <v>46260</v>
      </c>
      <c r="G208" s="480">
        <f>F208</f>
        <v>46260</v>
      </c>
      <c r="H208" s="471">
        <v>46263</v>
      </c>
      <c r="I208" s="472"/>
      <c r="J208" s="473">
        <f>H208+5</f>
        <v>46268</v>
      </c>
      <c r="K208" s="465" t="s">
        <v>1254</v>
      </c>
    </row>
    <row r="209" spans="2:11" s="40" customFormat="1" ht="25.2" customHeight="1">
      <c r="B209" s="881"/>
      <c r="C209" s="882"/>
      <c r="D209" s="479" t="s">
        <v>318</v>
      </c>
      <c r="E209" s="465"/>
      <c r="F209" s="480">
        <v>46274</v>
      </c>
      <c r="G209" s="480">
        <f>F209</f>
        <v>46274</v>
      </c>
      <c r="H209" s="471">
        <v>46277</v>
      </c>
      <c r="I209" s="472"/>
      <c r="J209" s="473">
        <f>H209+5</f>
        <v>46282</v>
      </c>
      <c r="K209" s="465" t="s">
        <v>1187</v>
      </c>
    </row>
    <row r="210" spans="2:11" s="40" customFormat="1" ht="20.25" customHeight="1">
      <c r="B210" s="865" t="s">
        <v>1255</v>
      </c>
      <c r="C210" s="866"/>
      <c r="D210" s="869" t="s">
        <v>1190</v>
      </c>
      <c r="E210" s="870"/>
      <c r="F210" s="870"/>
      <c r="G210" s="870"/>
      <c r="H210" s="870"/>
      <c r="I210" s="870"/>
      <c r="J210" s="870"/>
      <c r="K210" s="871"/>
    </row>
    <row r="211" spans="2:11" s="40" customFormat="1" ht="20.25" customHeight="1">
      <c r="B211" s="997"/>
      <c r="C211" s="998"/>
      <c r="D211" s="936"/>
      <c r="E211" s="982"/>
      <c r="F211" s="982"/>
      <c r="G211" s="982"/>
      <c r="H211" s="982"/>
      <c r="I211" s="982"/>
      <c r="J211" s="982"/>
      <c r="K211" s="983"/>
    </row>
    <row r="212" spans="2:11" s="40" customFormat="1" ht="20.25" customHeight="1">
      <c r="B212" s="867"/>
      <c r="C212" s="868"/>
      <c r="D212" s="872"/>
      <c r="E212" s="873"/>
      <c r="F212" s="873"/>
      <c r="G212" s="873"/>
      <c r="H212" s="873"/>
      <c r="I212" s="873"/>
      <c r="J212" s="873"/>
      <c r="K212" s="874"/>
    </row>
    <row r="213" spans="2:11" s="40" customFormat="1" ht="20.25" customHeight="1">
      <c r="B213" s="52"/>
      <c r="C213" s="52"/>
      <c r="D213" s="121"/>
      <c r="E213" s="121"/>
      <c r="F213" s="121"/>
      <c r="G213" s="121"/>
      <c r="H213" s="121"/>
      <c r="I213" s="121"/>
      <c r="J213" s="121"/>
      <c r="K213" s="121"/>
    </row>
    <row r="214" spans="2:11" s="40" customFormat="1"/>
    <row r="215" spans="2:11" s="40" customFormat="1"/>
    <row r="216" spans="2:11" s="40" customFormat="1"/>
    <row r="217" spans="2:11" s="40" customFormat="1"/>
    <row r="218" spans="2:11" s="40" customFormat="1"/>
    <row r="219" spans="2:11" s="40" customFormat="1"/>
    <row r="220" spans="2:11" s="40" customFormat="1"/>
    <row r="221" spans="2:11" s="40" customFormat="1"/>
    <row r="222" spans="2:11" s="40" customFormat="1"/>
    <row r="223" spans="2:11" s="40" customFormat="1"/>
    <row r="224" spans="2:11" s="40" customFormat="1"/>
    <row r="225" s="1223" customFormat="1"/>
    <row r="226" s="1223" customFormat="1"/>
    <row r="227" s="1223" customFormat="1"/>
    <row r="228" s="1223" customFormat="1"/>
    <row r="229" s="1223" customFormat="1"/>
    <row r="230" s="1223" customFormat="1"/>
    <row r="231" s="1223" customFormat="1"/>
    <row r="232" s="1223" customFormat="1"/>
    <row r="233" s="1223" customFormat="1"/>
    <row r="234" s="1223" customFormat="1"/>
    <row r="235" s="1223" customFormat="1"/>
    <row r="236" s="1223" customFormat="1"/>
    <row r="237" s="1223" customFormat="1"/>
    <row r="238" s="1223" customFormat="1"/>
    <row r="239" s="1223" customFormat="1"/>
    <row r="240" s="1223" customFormat="1"/>
    <row r="241" s="1223" customFormat="1"/>
    <row r="242" s="1223" customFormat="1"/>
    <row r="243" s="1223" customFormat="1"/>
    <row r="244" s="1223" customFormat="1"/>
    <row r="245" s="1223" customFormat="1"/>
    <row r="246" s="1223" customFormat="1"/>
    <row r="247" s="1223" customFormat="1"/>
    <row r="248" s="1223" customFormat="1"/>
    <row r="249" s="1223" customFormat="1"/>
    <row r="250" s="1223" customFormat="1"/>
    <row r="251" s="1223" customFormat="1"/>
    <row r="252" s="1223" customFormat="1"/>
    <row r="253" s="1223" customFormat="1"/>
    <row r="254" s="1223" customFormat="1"/>
    <row r="255" s="1223" customFormat="1"/>
    <row r="256" s="1223" customFormat="1"/>
    <row r="257" s="1223" customFormat="1"/>
    <row r="258" s="1223" customFormat="1"/>
    <row r="259" s="1223" customFormat="1"/>
    <row r="260" s="1223" customFormat="1"/>
  </sheetData>
  <mergeCells count="99">
    <mergeCell ref="B16:K16"/>
    <mergeCell ref="B6:K6"/>
    <mergeCell ref="B7:K7"/>
    <mergeCell ref="B8:K8"/>
    <mergeCell ref="B9:C14"/>
    <mergeCell ref="D9:K14"/>
    <mergeCell ref="B42:C47"/>
    <mergeCell ref="B17:K17"/>
    <mergeCell ref="B18:K18"/>
    <mergeCell ref="B19:C19"/>
    <mergeCell ref="B20:C25"/>
    <mergeCell ref="B26:C28"/>
    <mergeCell ref="D26:K28"/>
    <mergeCell ref="B30:C30"/>
    <mergeCell ref="B31:C36"/>
    <mergeCell ref="B37:C39"/>
    <mergeCell ref="D37:K39"/>
    <mergeCell ref="B41:C41"/>
    <mergeCell ref="B75:C77"/>
    <mergeCell ref="B48:C50"/>
    <mergeCell ref="D48:K50"/>
    <mergeCell ref="B52:C52"/>
    <mergeCell ref="B53:C58"/>
    <mergeCell ref="B59:C61"/>
    <mergeCell ref="D59:K61"/>
    <mergeCell ref="B63:C63"/>
    <mergeCell ref="B64:C69"/>
    <mergeCell ref="B70:C72"/>
    <mergeCell ref="D70:K72"/>
    <mergeCell ref="B74:C74"/>
    <mergeCell ref="B102:C105"/>
    <mergeCell ref="B78:C80"/>
    <mergeCell ref="D78:K80"/>
    <mergeCell ref="B82:C82"/>
    <mergeCell ref="L82:O85"/>
    <mergeCell ref="B83:C87"/>
    <mergeCell ref="B89:C90"/>
    <mergeCell ref="D89:K90"/>
    <mergeCell ref="B92:C92"/>
    <mergeCell ref="B93:C96"/>
    <mergeCell ref="B97:C99"/>
    <mergeCell ref="D97:K99"/>
    <mergeCell ref="B101:C101"/>
    <mergeCell ref="B126:C126"/>
    <mergeCell ref="B106:C108"/>
    <mergeCell ref="D106:K108"/>
    <mergeCell ref="B109:K109"/>
    <mergeCell ref="B110:C110"/>
    <mergeCell ref="B111:C113"/>
    <mergeCell ref="B114:C116"/>
    <mergeCell ref="D114:K116"/>
    <mergeCell ref="B117:K117"/>
    <mergeCell ref="B118:C118"/>
    <mergeCell ref="B119:C121"/>
    <mergeCell ref="B122:C124"/>
    <mergeCell ref="D122:K124"/>
    <mergeCell ref="B151:C153"/>
    <mergeCell ref="B127:C129"/>
    <mergeCell ref="B130:C132"/>
    <mergeCell ref="D130:K132"/>
    <mergeCell ref="B134:C134"/>
    <mergeCell ref="B135:C137"/>
    <mergeCell ref="B138:C140"/>
    <mergeCell ref="D138:K140"/>
    <mergeCell ref="B142:C142"/>
    <mergeCell ref="B143:C145"/>
    <mergeCell ref="B146:C148"/>
    <mergeCell ref="D146:K148"/>
    <mergeCell ref="B150:C150"/>
    <mergeCell ref="B175:C177"/>
    <mergeCell ref="B154:C156"/>
    <mergeCell ref="D154:K156"/>
    <mergeCell ref="B158:C158"/>
    <mergeCell ref="B159:C161"/>
    <mergeCell ref="B162:C164"/>
    <mergeCell ref="D162:K164"/>
    <mergeCell ref="B166:C166"/>
    <mergeCell ref="B167:C169"/>
    <mergeCell ref="B170:C172"/>
    <mergeCell ref="D170:K172"/>
    <mergeCell ref="B174:C174"/>
    <mergeCell ref="B199:C201"/>
    <mergeCell ref="B178:C180"/>
    <mergeCell ref="D178:K180"/>
    <mergeCell ref="B182:C182"/>
    <mergeCell ref="B183:C185"/>
    <mergeCell ref="B186:C188"/>
    <mergeCell ref="D186:K188"/>
    <mergeCell ref="B190:C190"/>
    <mergeCell ref="B191:C193"/>
    <mergeCell ref="B194:C196"/>
    <mergeCell ref="D194:K196"/>
    <mergeCell ref="B198:C198"/>
    <mergeCell ref="B202:C204"/>
    <mergeCell ref="D202:K204"/>
    <mergeCell ref="B206:C206"/>
    <mergeCell ref="B207:C209"/>
    <mergeCell ref="B210:C212"/>
    <mergeCell ref="D210:K212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17" orientation="portrait" r:id="rId1"/>
  <rowBreaks count="3" manualBreakCount="3">
    <brk id="62" max="10" man="1"/>
    <brk id="91" max="10" man="1"/>
    <brk id="1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18</vt:i4>
      </vt:variant>
    </vt:vector>
  </HeadingPairs>
  <TitlesOfParts>
    <vt:vector size="32" baseType="lpstr">
      <vt:lpstr>INDEX</vt:lpstr>
      <vt:lpstr>직원편성표</vt:lpstr>
      <vt:lpstr>중국</vt:lpstr>
      <vt:lpstr>상해</vt:lpstr>
      <vt:lpstr>베트남</vt:lpstr>
      <vt:lpstr>아시아</vt:lpstr>
      <vt:lpstr>1아시아</vt:lpstr>
      <vt:lpstr>홍콩&amp;쉐코우</vt:lpstr>
      <vt:lpstr>일본</vt:lpstr>
      <vt:lpstr>유럽, 지중해</vt:lpstr>
      <vt:lpstr>중동</vt:lpstr>
      <vt:lpstr>미주</vt:lpstr>
      <vt:lpstr>중남미</vt:lpstr>
      <vt:lpstr>오세아니아, 아프리카</vt:lpstr>
      <vt:lpstr>INDEX!Print_Area</vt:lpstr>
      <vt:lpstr>미주!Print_Area</vt:lpstr>
      <vt:lpstr>아시아!Print_Area</vt:lpstr>
      <vt:lpstr>'유럽, 지중해'!Print_Area</vt:lpstr>
      <vt:lpstr>일본!Print_Area</vt:lpstr>
      <vt:lpstr>중국!Print_Area</vt:lpstr>
      <vt:lpstr>중남미!Print_Area</vt:lpstr>
      <vt:lpstr>중동!Print_Area</vt:lpstr>
      <vt:lpstr>직원편성표!Print_Area</vt:lpstr>
      <vt:lpstr>'1아시아'!Print_Titles</vt:lpstr>
      <vt:lpstr>미주!Print_Titles</vt:lpstr>
      <vt:lpstr>베트남!Print_Titles</vt:lpstr>
      <vt:lpstr>아시아!Print_Titles</vt:lpstr>
      <vt:lpstr>'오세아니아, 아프리카'!Print_Titles</vt:lpstr>
      <vt:lpstr>'유럽, 지중해'!Print_Titles</vt:lpstr>
      <vt:lpstr>중남미!Print_Titles</vt:lpstr>
      <vt:lpstr>중동!Print_Titles</vt:lpstr>
      <vt:lpstr>'홍콩&amp;쉐코우'!Print_Titles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GLK</cp:lastModifiedBy>
  <cp:lastPrinted>2021-12-29T02:07:34Z</cp:lastPrinted>
  <dcterms:created xsi:type="dcterms:W3CDTF">2019-01-16T01:41:01Z</dcterms:created>
  <dcterms:modified xsi:type="dcterms:W3CDTF">2026-07-29T08:44:49Z</dcterms:modified>
</cp:coreProperties>
</file>